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otorecono\cuentasprovinciales\Producto Bruto Geográfico\PBG Serie Historica\VERSION FINAL\Vínculos de Metdología XLS\"/>
    </mc:Choice>
  </mc:AlternateContent>
  <bookViews>
    <workbookView xWindow="0" yWindow="0" windowWidth="28800" windowHeight="12300"/>
  </bookViews>
  <sheets>
    <sheet name="INDICE" sheetId="15" r:id="rId1"/>
    <sheet name="Cuadro 1" sheetId="1" r:id="rId2"/>
    <sheet name="Cuadro 2" sheetId="2" r:id="rId3"/>
    <sheet name="Cuadro 3" sheetId="3" r:id="rId4"/>
    <sheet name="Cuadro 4" sheetId="4" r:id="rId5"/>
    <sheet name="Cuadro 5" sheetId="5" r:id="rId6"/>
    <sheet name="Cuadro 6" sheetId="7" r:id="rId7"/>
    <sheet name="Cuadro 7" sheetId="9" r:id="rId8"/>
    <sheet name="Cuadro 8" sheetId="10" r:id="rId9"/>
    <sheet name="Cuadro 9" sheetId="11" r:id="rId10"/>
    <sheet name="Cuadro 10" sheetId="12" r:id="rId11"/>
    <sheet name="Cuadro 11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7" i="13" l="1"/>
  <c r="O128" i="13"/>
  <c r="O126" i="13"/>
  <c r="O125" i="13"/>
  <c r="O124" i="13"/>
  <c r="O123" i="13"/>
  <c r="O122" i="13"/>
  <c r="O121" i="13"/>
  <c r="O120" i="13"/>
  <c r="O119" i="13"/>
  <c r="O118" i="13"/>
  <c r="O117" i="13"/>
  <c r="O116" i="13"/>
  <c r="O115" i="13"/>
  <c r="O114" i="13"/>
  <c r="O113" i="13"/>
  <c r="O112" i="13"/>
  <c r="O111" i="13"/>
  <c r="O110" i="13"/>
  <c r="O109" i="13"/>
  <c r="O108" i="13"/>
  <c r="O107" i="13"/>
  <c r="O106" i="13"/>
  <c r="O105" i="13"/>
  <c r="O104" i="13"/>
  <c r="O103" i="13"/>
  <c r="O102" i="13"/>
  <c r="O101" i="13"/>
  <c r="O100" i="13"/>
  <c r="O99" i="13"/>
  <c r="O98" i="13"/>
  <c r="O97" i="13"/>
  <c r="O96" i="13"/>
  <c r="O95" i="13"/>
  <c r="O94" i="13"/>
  <c r="O93" i="13"/>
  <c r="O92" i="13"/>
  <c r="O91" i="13"/>
  <c r="O90" i="13"/>
  <c r="O89" i="13"/>
  <c r="O88" i="13"/>
  <c r="O87" i="13"/>
  <c r="O86" i="13"/>
  <c r="O85" i="13"/>
  <c r="O84" i="13"/>
  <c r="O83" i="13"/>
  <c r="O82" i="13"/>
  <c r="O81" i="13"/>
  <c r="O80" i="13"/>
  <c r="O79" i="13"/>
  <c r="O78" i="13"/>
  <c r="O77" i="13"/>
  <c r="O76" i="13"/>
  <c r="O75" i="13"/>
  <c r="O74" i="13"/>
  <c r="O73" i="13"/>
  <c r="O72" i="13"/>
  <c r="O71" i="13"/>
  <c r="N70" i="13"/>
  <c r="O70" i="13"/>
  <c r="O69" i="13"/>
  <c r="O68" i="13"/>
  <c r="O67" i="13"/>
  <c r="O66" i="13"/>
  <c r="O65" i="13"/>
  <c r="O64" i="13"/>
  <c r="O63" i="13"/>
  <c r="O62" i="13"/>
  <c r="O61" i="13"/>
  <c r="O60" i="13"/>
  <c r="O59" i="13"/>
  <c r="O58" i="13"/>
  <c r="O57" i="13"/>
  <c r="O56" i="13"/>
  <c r="O55" i="13"/>
  <c r="O54" i="13"/>
  <c r="O53" i="13"/>
  <c r="O52" i="13"/>
  <c r="O51" i="13"/>
  <c r="O50" i="13"/>
  <c r="O49" i="13"/>
  <c r="O48" i="13"/>
  <c r="O47" i="13"/>
  <c r="O46" i="13"/>
  <c r="N37" i="13"/>
  <c r="N38" i="13"/>
  <c r="N39" i="13"/>
  <c r="N40" i="13"/>
  <c r="N41" i="13"/>
  <c r="N42" i="13"/>
  <c r="N43" i="13"/>
  <c r="N44" i="13"/>
  <c r="N45" i="13"/>
  <c r="N46" i="13"/>
  <c r="O45" i="13"/>
  <c r="O44" i="13"/>
  <c r="O43" i="13"/>
  <c r="O42" i="13"/>
  <c r="O41" i="13"/>
  <c r="O40" i="13"/>
  <c r="O39" i="13"/>
  <c r="O38" i="13"/>
  <c r="O37" i="13"/>
  <c r="O36" i="13"/>
  <c r="O35" i="13"/>
  <c r="N34" i="13"/>
  <c r="N33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18" i="13"/>
  <c r="O15" i="13"/>
  <c r="O16" i="13"/>
  <c r="O17" i="13"/>
  <c r="O19" i="13"/>
  <c r="O20" i="13"/>
  <c r="O21" i="13"/>
  <c r="O22" i="13"/>
  <c r="N14" i="13"/>
  <c r="O14" i="13"/>
  <c r="C132" i="12"/>
  <c r="C133" i="12"/>
  <c r="B128" i="12"/>
  <c r="B129" i="12" s="1"/>
  <c r="C133" i="13" l="1"/>
  <c r="D133" i="13"/>
  <c r="E133" i="13"/>
  <c r="F133" i="13"/>
  <c r="G133" i="13"/>
  <c r="H133" i="13"/>
  <c r="I133" i="13"/>
  <c r="J133" i="13"/>
  <c r="K133" i="13"/>
  <c r="L133" i="13"/>
  <c r="M133" i="13"/>
  <c r="B133" i="13"/>
  <c r="N9" i="13"/>
  <c r="N10" i="13"/>
  <c r="N11" i="13"/>
  <c r="N12" i="13"/>
  <c r="N13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5" i="13"/>
  <c r="N3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N127" i="13"/>
  <c r="N128" i="13"/>
  <c r="N8" i="13"/>
  <c r="I9" i="7" l="1"/>
  <c r="I10" i="7"/>
  <c r="I11" i="7"/>
  <c r="I12" i="7"/>
  <c r="I13" i="7"/>
  <c r="I14" i="7"/>
  <c r="I15" i="7"/>
  <c r="I16" i="7"/>
  <c r="I17" i="7"/>
  <c r="I18" i="7"/>
  <c r="I19" i="7"/>
  <c r="I8" i="7"/>
  <c r="H9" i="7"/>
  <c r="H10" i="7"/>
  <c r="H11" i="7"/>
  <c r="H12" i="7"/>
  <c r="H13" i="7"/>
  <c r="H14" i="7"/>
  <c r="H15" i="7"/>
  <c r="H16" i="7"/>
  <c r="H17" i="7"/>
  <c r="H18" i="7"/>
  <c r="H19" i="7"/>
  <c r="H8" i="7"/>
  <c r="G19" i="7"/>
  <c r="G18" i="7"/>
  <c r="G17" i="7"/>
  <c r="G16" i="7"/>
  <c r="G15" i="7"/>
  <c r="G14" i="7"/>
  <c r="G13" i="7"/>
  <c r="G12" i="7"/>
  <c r="G11" i="7"/>
  <c r="G10" i="7"/>
  <c r="G9" i="7"/>
  <c r="G8" i="7"/>
  <c r="D9" i="7"/>
  <c r="D10" i="7"/>
  <c r="D11" i="7"/>
  <c r="D12" i="7"/>
  <c r="D13" i="7"/>
  <c r="D14" i="7"/>
  <c r="D15" i="7"/>
  <c r="D16" i="7"/>
  <c r="D17" i="7"/>
  <c r="D18" i="7"/>
  <c r="D19" i="7"/>
  <c r="D8" i="7"/>
  <c r="E9" i="7"/>
  <c r="E10" i="7"/>
  <c r="E11" i="7"/>
  <c r="E12" i="7"/>
  <c r="E13" i="7"/>
  <c r="E14" i="7"/>
  <c r="E15" i="7"/>
  <c r="E16" i="7"/>
  <c r="E17" i="7"/>
  <c r="E18" i="7"/>
  <c r="E19" i="7"/>
  <c r="E8" i="7"/>
  <c r="L8" i="1" l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7" i="1"/>
  <c r="M7" i="1" s="1"/>
</calcChain>
</file>

<file path=xl/sharedStrings.xml><?xml version="1.0" encoding="utf-8"?>
<sst xmlns="http://schemas.openxmlformats.org/spreadsheetml/2006/main" count="404" uniqueCount="213">
  <si>
    <t>Cuadro 1 - PRODUCTO BRUTO INTERNOAL COSTOCORRIENTE DE FACTORES</t>
  </si>
  <si>
    <t>POR SECTORES ECONOMICOS</t>
  </si>
  <si>
    <t>En millones de m$n</t>
  </si>
  <si>
    <t>Año</t>
  </si>
  <si>
    <t>Producto Bruto según remuneración de los factores</t>
  </si>
  <si>
    <t>Agricultura</t>
  </si>
  <si>
    <t>Ganadería</t>
  </si>
  <si>
    <t>Pesca</t>
  </si>
  <si>
    <t>Minería</t>
  </si>
  <si>
    <t>Industria Mnufacturera</t>
  </si>
  <si>
    <t>Construcciones</t>
  </si>
  <si>
    <t>Comercio Transporte y Comunicaciones</t>
  </si>
  <si>
    <t>Vivienda y finanzas</t>
  </si>
  <si>
    <t>Otros servicios</t>
  </si>
  <si>
    <t>Indice 1960=100</t>
  </si>
  <si>
    <t>Otros servicios *</t>
  </si>
  <si>
    <t>(*) Incluye Servicios Públicos, Personales y de Gobierno</t>
  </si>
  <si>
    <t>Cuadro 3 - PRODUCTO BRUTO INTERNO AL COSTO CORRIENTE DE FACTORES</t>
  </si>
  <si>
    <t>POR SECTORES ECONÓMICOS</t>
  </si>
  <si>
    <t>Composición Porcentual</t>
  </si>
  <si>
    <t>Cuadro 2 - PRODUCTO BRUTO INTERNO AL COSTO CONSTANTE DE FACTORES</t>
  </si>
  <si>
    <t>Cuadro 4 - PRODUCTO BRUTO INTERNO AL COSTO CORRIENTE DE FACTORES</t>
  </si>
  <si>
    <t>POR GRANDES SECTORES ECONÓMICOS</t>
  </si>
  <si>
    <t>Producto Bruto Interno</t>
  </si>
  <si>
    <t>Primarios</t>
  </si>
  <si>
    <t>Secundarios</t>
  </si>
  <si>
    <t>Servicios</t>
  </si>
  <si>
    <t>Cuadro 5 - PRECIOS IMPLÍCITOS EN EL PRODUCTO BRUTO SECTORIAL</t>
  </si>
  <si>
    <t>Cuadro 6 - PRODUCTO BRUTO INTERNO AL COSTO DE FACTORES</t>
  </si>
  <si>
    <t>RELACIÓ PORCENTUAL PROVINCIA / NACIÓN</t>
  </si>
  <si>
    <t>Nación</t>
  </si>
  <si>
    <t>A precios corrientes</t>
  </si>
  <si>
    <t>A precios de 1960</t>
  </si>
  <si>
    <t>Índice</t>
  </si>
  <si>
    <t>Provincia</t>
  </si>
  <si>
    <t>Prov./Nación a precios corriente</t>
  </si>
  <si>
    <t>Prov./Nación a precios de 1960</t>
  </si>
  <si>
    <t>en millones de m$n</t>
  </si>
  <si>
    <t>Cuadro 7 - PARTICIPACIÓN PORCENTUAL DE LA PROVINCIA PRODUCTO BRUTO</t>
  </si>
  <si>
    <t>INTERNO NACIONAL, A PRECIOS CONSTANTES DE 1960</t>
  </si>
  <si>
    <t>Agricultura (1)</t>
  </si>
  <si>
    <t>( 1 ) Incluye Agricultura, Ganadería y Pesca</t>
  </si>
  <si>
    <t xml:space="preserve">Industria </t>
  </si>
  <si>
    <t>Industria Manufacturera</t>
  </si>
  <si>
    <t>Industria</t>
  </si>
  <si>
    <t>Servicios en general ( 2 )</t>
  </si>
  <si>
    <t>( 2 ) Incluye Vivienda, Finanzas, Comercio, Transporte, Comunicaciones, Servicios en General</t>
  </si>
  <si>
    <t>1965 (3)</t>
  </si>
  <si>
    <t>( 3 ) Provicional</t>
  </si>
  <si>
    <t xml:space="preserve">Cuadro 8 - PARTICIPACIÓN PORCENTUAL DE LA PROVINCIA EN EL PRODUCTO BRUTO </t>
  </si>
  <si>
    <t>Terciarios</t>
  </si>
  <si>
    <t>Total</t>
  </si>
  <si>
    <t>Total
%</t>
  </si>
  <si>
    <t>Primarios
%</t>
  </si>
  <si>
    <t>Secundarios
%</t>
  </si>
  <si>
    <t>Terciarios
%</t>
  </si>
  <si>
    <t>Cuadro 9 - PRODUCTO BRUTO INTERNO, POR HABITANTE, ALCOSTO</t>
  </si>
  <si>
    <t>DEFACTORES DE 1960, POR GRANDES SECTORES ECONÓMICOS</t>
  </si>
  <si>
    <t>(en m$n)</t>
  </si>
  <si>
    <t>Adolfo Alsina</t>
  </si>
  <si>
    <t>Bahía Blanca</t>
  </si>
  <si>
    <t>Coronel Dorrego</t>
  </si>
  <si>
    <t>Coronel Pringles</t>
  </si>
  <si>
    <t>Coronel Rosales</t>
  </si>
  <si>
    <t>Coronel Suárez</t>
  </si>
  <si>
    <t>Guaminí</t>
  </si>
  <si>
    <t>Patagones</t>
  </si>
  <si>
    <t>Pellegrini</t>
  </si>
  <si>
    <t>Puan</t>
  </si>
  <si>
    <t>Saavedra</t>
  </si>
  <si>
    <t>Salliqueló</t>
  </si>
  <si>
    <t>Tornquist</t>
  </si>
  <si>
    <t>Tres Arroyos</t>
  </si>
  <si>
    <t>Villarino</t>
  </si>
  <si>
    <t>Balcarce</t>
  </si>
  <si>
    <t>General Alvarado</t>
  </si>
  <si>
    <t>General Lavalle</t>
  </si>
  <si>
    <t>General Madariaga</t>
  </si>
  <si>
    <t>General Pueyrredon</t>
  </si>
  <si>
    <t>Lobería</t>
  </si>
  <si>
    <t>Mar Chiquita</t>
  </si>
  <si>
    <t>Necochea</t>
  </si>
  <si>
    <t>San Cayetano</t>
  </si>
  <si>
    <t>Ayacucho</t>
  </si>
  <si>
    <t>Azul</t>
  </si>
  <si>
    <t>Bolivar</t>
  </si>
  <si>
    <t>General Lamadrid</t>
  </si>
  <si>
    <t>González Chaves</t>
  </si>
  <si>
    <t>Juárez</t>
  </si>
  <si>
    <t>Laprida</t>
  </si>
  <si>
    <t>Las Flores</t>
  </si>
  <si>
    <t>Olavarría</t>
  </si>
  <si>
    <t>Rauch</t>
  </si>
  <si>
    <t>Tandil</t>
  </si>
  <si>
    <t>Tapalqué</t>
  </si>
  <si>
    <t>Almirante Brown</t>
  </si>
  <si>
    <t>Avellaneda</t>
  </si>
  <si>
    <t>Berazategui</t>
  </si>
  <si>
    <t>Cañuelas</t>
  </si>
  <si>
    <t>Escobar</t>
  </si>
  <si>
    <t>Esteban Echeverría</t>
  </si>
  <si>
    <t>Florencio Varela</t>
  </si>
  <si>
    <t>General Las Heras</t>
  </si>
  <si>
    <t>General San Martín</t>
  </si>
  <si>
    <t>General Sarmiento</t>
  </si>
  <si>
    <t>Lanús</t>
  </si>
  <si>
    <t>Lomas de Zamora</t>
  </si>
  <si>
    <t>Marcos Paz</t>
  </si>
  <si>
    <t>Matanza</t>
  </si>
  <si>
    <t>Merlo</t>
  </si>
  <si>
    <t>Moreno</t>
  </si>
  <si>
    <t>Morón</t>
  </si>
  <si>
    <t>Pilar</t>
  </si>
  <si>
    <t>Quilmes</t>
  </si>
  <si>
    <t>San Fernando</t>
  </si>
  <si>
    <t>San Isidro</t>
  </si>
  <si>
    <t>San Vicente</t>
  </si>
  <si>
    <t>Tigre</t>
  </si>
  <si>
    <t>Tres de febrero</t>
  </si>
  <si>
    <t>Vicente López</t>
  </si>
  <si>
    <t>Berisso</t>
  </si>
  <si>
    <t>Brandsen</t>
  </si>
  <si>
    <t>Ensenada</t>
  </si>
  <si>
    <t>La Plata</t>
  </si>
  <si>
    <t>Magdalena</t>
  </si>
  <si>
    <t>Baradero</t>
  </si>
  <si>
    <t>Bartolomé Mitre</t>
  </si>
  <si>
    <t xml:space="preserve">Campana </t>
  </si>
  <si>
    <t>Capitán Sarmiento</t>
  </si>
  <si>
    <t>Exaltación de la Cruz</t>
  </si>
  <si>
    <t>General Rodriguez</t>
  </si>
  <si>
    <t>Luján</t>
  </si>
  <si>
    <t>Pergamino</t>
  </si>
  <si>
    <t>Ramallo</t>
  </si>
  <si>
    <t>San Andrés de Giles</t>
  </si>
  <si>
    <t>San Antonio de Areco</t>
  </si>
  <si>
    <t>San Nicolás</t>
  </si>
  <si>
    <t>San Pedro</t>
  </si>
  <si>
    <t>Zárate</t>
  </si>
  <si>
    <t>Alberti</t>
  </si>
  <si>
    <t>Bragado</t>
  </si>
  <si>
    <t>Carmen de Areco</t>
  </si>
  <si>
    <t>Colón</t>
  </si>
  <si>
    <t>Chacabuco</t>
  </si>
  <si>
    <t>Chivilcoy</t>
  </si>
  <si>
    <t>General Alvear</t>
  </si>
  <si>
    <t>General Arenales</t>
  </si>
  <si>
    <t>General Paz</t>
  </si>
  <si>
    <t>Junín</t>
  </si>
  <si>
    <t>Lobos</t>
  </si>
  <si>
    <t>Mercedes</t>
  </si>
  <si>
    <t>Monte</t>
  </si>
  <si>
    <t>Navarro</t>
  </si>
  <si>
    <t>Rojas</t>
  </si>
  <si>
    <t>Roque Perez</t>
  </si>
  <si>
    <t>Saladillo</t>
  </si>
  <si>
    <t>Salto</t>
  </si>
  <si>
    <t>Suipacha</t>
  </si>
  <si>
    <t>Veiticinco de Mayo</t>
  </si>
  <si>
    <t>Carlos Casares</t>
  </si>
  <si>
    <t>Carlos Tejedor</t>
  </si>
  <si>
    <t>General Pinto</t>
  </si>
  <si>
    <t>General Viamonte</t>
  </si>
  <si>
    <t>General Villegas</t>
  </si>
  <si>
    <t>Hipolito Yrigoren</t>
  </si>
  <si>
    <t>Leandro N. Alem</t>
  </si>
  <si>
    <t>Lincoln</t>
  </si>
  <si>
    <t>Nueve de Julio</t>
  </si>
  <si>
    <t>Pehuajó</t>
  </si>
  <si>
    <t>Rivadavia</t>
  </si>
  <si>
    <t>Trenuqe Lauquen</t>
  </si>
  <si>
    <t>Castelli</t>
  </si>
  <si>
    <t>Chascomús</t>
  </si>
  <si>
    <t>Dolores</t>
  </si>
  <si>
    <t>General Belgrano</t>
  </si>
  <si>
    <t>General Guido</t>
  </si>
  <si>
    <t>Maipú</t>
  </si>
  <si>
    <t>Pila</t>
  </si>
  <si>
    <t>Tordillo</t>
  </si>
  <si>
    <t>Caseros (Daireaux)</t>
  </si>
  <si>
    <t>Partido</t>
  </si>
  <si>
    <t>Población</t>
  </si>
  <si>
    <t>P.B.I. per cápita en miles m$n</t>
  </si>
  <si>
    <t>Cuadro 10 - PRODUCTO BRUTO INTERNO, POR HABITANTE Y POR PARTIDO,</t>
  </si>
  <si>
    <t>A COSTO CORRIENTE DE FACTORES</t>
  </si>
  <si>
    <t>Cuadro 11 - PRODUCTO BRUTO INTERNO AL COSTO CORRIENTE DE FACTORES</t>
  </si>
  <si>
    <t>POR PARTIDO Y SECTORES ECONÓMICOS</t>
  </si>
  <si>
    <t>En miles de m$n</t>
  </si>
  <si>
    <t>PARTIDOS</t>
  </si>
  <si>
    <t>Transporte</t>
  </si>
  <si>
    <t>Comercio</t>
  </si>
  <si>
    <t>Comunicaciones</t>
  </si>
  <si>
    <t>(**) No incluye obra pública</t>
  </si>
  <si>
    <r>
      <t xml:space="preserve">Construcciones </t>
    </r>
    <r>
      <rPr>
        <sz val="11"/>
        <color rgb="FFC00000"/>
        <rFont val="Calibri"/>
        <family val="2"/>
      </rPr>
      <t>(**)</t>
    </r>
  </si>
  <si>
    <t>TOTAL</t>
  </si>
  <si>
    <t>PRODUCTO BRUTO INTERNO de la provincia de BUENOS AIRES</t>
  </si>
  <si>
    <t>DEPARTAMENTO DE INDUSTRIA</t>
  </si>
  <si>
    <t>DIVISIÓN PRODUCTO BRUTO INTERNO</t>
  </si>
  <si>
    <t>PRODUCTO BRUTO INTERNO AL COSTO CORRIENTE DE FACTORES
POR SECTORES ECONOMICOS
En millones de m$n</t>
  </si>
  <si>
    <t>PRODUCTO BRUTO INTERNO AL COSTO DE FACTORES
RELACIÓN PORCENTUAL PROVINCIA / NACIÓN</t>
  </si>
  <si>
    <t>PARTICIPACIÓN PORCENTUAL DE LA PROVINCIA PRODUCTO BRUTO
INTERNO NACIONAL, A PRECIOS CONSTANTES DE 1960
POR SECTORES ECONÓMICOS</t>
  </si>
  <si>
    <t>PARTICIPACIÓN PORCENTUAL DE LA PROVINCIA EN EL PRODUCTO BRUTO 
INTERNO NACIONAL, A PRECIOS CONSTANTES DE 1960
POR GRANDES SECTORES ECONÓMICOS</t>
  </si>
  <si>
    <t>PRODUCTO BRUTO INTERNO, POR HABITANTE, AL COSTO
DEFLACTORES DE 1960, POR GRANDES SECTORES ECONÓMICOS
(en m$n)</t>
  </si>
  <si>
    <t>PRODUCTO BRUTO INTERNO, POR HABITANTE Y POR PARTIDO,
A COSTO CORRIENTE DE FACTORES</t>
  </si>
  <si>
    <t>PRODUCTO BRUTO INTERNO AL COSTO CORRIENTE DE FACTORES
POR PARTIDO Y SECTORES ECONÓMICOS
En miles de m$n</t>
  </si>
  <si>
    <t>(*)</t>
  </si>
  <si>
    <t>El PBI per cápita nos da 103.839 si tomamos el valor del PBI (732.722 - cuadro 6) y lo dividimos por la población (7.056.327)</t>
  </si>
  <si>
    <t>Cuadro</t>
  </si>
  <si>
    <t xml:space="preserve">PRODUCTO BRUTO INTERNO AL COSTO CONSTANTE DE FACTORES
</t>
  </si>
  <si>
    <t xml:space="preserve">PRODUCTO BRUTO INTERNO AL COSTO CORRIENTE DE FACTORES
POR SECTORES ECONÓMICOS
</t>
  </si>
  <si>
    <t>PRODUCTO BRUTO INTERNO AL COSTO CORRIENTE DE FACTORES
POR GRANDES SECTORES ECONÓMICOS
l</t>
  </si>
  <si>
    <t>PRECIOS IMPLÍCITOS EN EL PRODUCTO BRUTO SECTORIAL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</si>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</sst>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#,##0.0_ ;\-#,##0.0\ "/>
    <numFmt numFmtId="167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C00000"/>
      <name val="Calibri"/>
      <family val="2"/>
    </font>
    <font>
      <i/>
      <sz val="20"/>
      <color rgb="FF00AEC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1"/>
      <color rgb="FF00AEC3"/>
      <name val="Calibri"/>
      <family val="2"/>
      <scheme val="minor"/>
    </font>
    <font>
      <b/>
      <sz val="11"/>
      <color rgb="FF00AEC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8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4" xfId="0" applyFill="1" applyBorder="1" applyAlignment="1">
      <alignment horizontal="center" wrapText="1"/>
    </xf>
    <xf numFmtId="164" fontId="0" fillId="2" borderId="2" xfId="1" applyNumberFormat="1" applyFont="1" applyFill="1" applyBorder="1"/>
    <xf numFmtId="164" fontId="0" fillId="2" borderId="3" xfId="1" applyNumberFormat="1" applyFont="1" applyFill="1" applyBorder="1"/>
    <xf numFmtId="165" fontId="0" fillId="2" borderId="2" xfId="1" applyNumberFormat="1" applyFont="1" applyFill="1" applyBorder="1"/>
    <xf numFmtId="165" fontId="0" fillId="2" borderId="3" xfId="1" applyNumberFormat="1" applyFont="1" applyFill="1" applyBorder="1"/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Border="1"/>
    <xf numFmtId="166" fontId="0" fillId="2" borderId="2" xfId="1" applyNumberFormat="1" applyFont="1" applyFill="1" applyBorder="1" applyAlignment="1">
      <alignment horizontal="center"/>
    </xf>
    <xf numFmtId="166" fontId="0" fillId="2" borderId="3" xfId="1" applyNumberFormat="1" applyFont="1" applyFill="1" applyBorder="1" applyAlignment="1">
      <alignment horizontal="center"/>
    </xf>
    <xf numFmtId="167" fontId="0" fillId="2" borderId="2" xfId="1" applyNumberFormat="1" applyFont="1" applyFill="1" applyBorder="1" applyAlignment="1">
      <alignment horizontal="center"/>
    </xf>
    <xf numFmtId="0" fontId="0" fillId="2" borderId="2" xfId="0" applyFill="1" applyBorder="1"/>
    <xf numFmtId="164" fontId="0" fillId="2" borderId="1" xfId="1" applyNumberFormat="1" applyFont="1" applyFill="1" applyBorder="1"/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167" fontId="0" fillId="2" borderId="15" xfId="1" applyNumberFormat="1" applyFont="1" applyFill="1" applyBorder="1" applyAlignment="1">
      <alignment horizontal="right"/>
    </xf>
    <xf numFmtId="166" fontId="0" fillId="2" borderId="14" xfId="1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17" xfId="0" applyFill="1" applyBorder="1" applyAlignment="1">
      <alignment horizontal="center" vertical="center" wrapText="1"/>
    </xf>
    <xf numFmtId="167" fontId="0" fillId="2" borderId="19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0" xfId="0" applyFill="1" applyBorder="1" applyAlignment="1">
      <alignment horizontal="center"/>
    </xf>
    <xf numFmtId="0" fontId="2" fillId="0" borderId="0" xfId="0" applyFont="1"/>
    <xf numFmtId="0" fontId="0" fillId="0" borderId="5" xfId="0" applyBorder="1"/>
    <xf numFmtId="0" fontId="0" fillId="0" borderId="2" xfId="0" applyBorder="1"/>
    <xf numFmtId="0" fontId="0" fillId="0" borderId="5" xfId="0" applyBorder="1" applyAlignment="1">
      <alignment horizontal="center" vertical="center" wrapText="1"/>
    </xf>
    <xf numFmtId="0" fontId="3" fillId="2" borderId="0" xfId="0" applyFont="1" applyFill="1"/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0" borderId="14" xfId="0" applyBorder="1"/>
    <xf numFmtId="0" fontId="2" fillId="2" borderId="2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1" fillId="0" borderId="0" xfId="2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0" borderId="2" xfId="0" applyFill="1" applyBorder="1"/>
    <xf numFmtId="165" fontId="0" fillId="0" borderId="2" xfId="1" applyNumberFormat="1" applyFont="1" applyBorder="1"/>
    <xf numFmtId="165" fontId="0" fillId="3" borderId="2" xfId="1" applyNumberFormat="1" applyFont="1" applyFill="1" applyBorder="1"/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right"/>
    </xf>
    <xf numFmtId="165" fontId="0" fillId="2" borderId="2" xfId="1" applyNumberFormat="1" applyFont="1" applyFill="1" applyBorder="1" applyAlignment="1">
      <alignment horizontal="center"/>
    </xf>
    <xf numFmtId="165" fontId="0" fillId="2" borderId="0" xfId="1" applyNumberFormat="1" applyFont="1" applyFill="1"/>
    <xf numFmtId="165" fontId="0" fillId="2" borderId="2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0" fillId="2" borderId="1" xfId="1" applyNumberFormat="1" applyFont="1" applyFill="1" applyBorder="1" applyAlignment="1">
      <alignment horizontal="center"/>
    </xf>
    <xf numFmtId="165" fontId="0" fillId="2" borderId="0" xfId="0" applyNumberFormat="1" applyFill="1"/>
    <xf numFmtId="165" fontId="0" fillId="0" borderId="1" xfId="1" applyNumberFormat="1" applyFont="1" applyFill="1" applyBorder="1" applyAlignment="1">
      <alignment horizontal="center"/>
    </xf>
    <xf numFmtId="165" fontId="0" fillId="0" borderId="2" xfId="1" applyNumberFormat="1" applyFont="1" applyFill="1" applyBorder="1" applyAlignment="1">
      <alignment horizontal="center"/>
    </xf>
    <xf numFmtId="165" fontId="0" fillId="2" borderId="3" xfId="1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0" fontId="9" fillId="0" borderId="0" xfId="3"/>
    <xf numFmtId="0" fontId="9" fillId="0" borderId="0" xfId="3" applyAlignment="1">
      <alignment horizontal="left" vertical="center"/>
    </xf>
    <xf numFmtId="0" fontId="9" fillId="0" borderId="0" xfId="3" applyAlignment="1">
      <alignment vertical="center"/>
    </xf>
    <xf numFmtId="0" fontId="9" fillId="0" borderId="0" xfId="3" applyAlignment="1"/>
    <xf numFmtId="0" fontId="5" fillId="0" borderId="0" xfId="2" applyFont="1" applyFill="1" applyBorder="1"/>
    <xf numFmtId="0" fontId="7" fillId="0" borderId="0" xfId="2" applyFont="1" applyFill="1" applyBorder="1"/>
    <xf numFmtId="0" fontId="8" fillId="0" borderId="0" xfId="2" applyFont="1" applyFill="1" applyBorder="1"/>
    <xf numFmtId="0" fontId="1" fillId="0" borderId="0" xfId="2" applyFill="1" applyBorder="1"/>
    <xf numFmtId="0" fontId="6" fillId="0" borderId="0" xfId="2" applyFont="1" applyFill="1"/>
    <xf numFmtId="0" fontId="1" fillId="0" borderId="0" xfId="2" applyFill="1"/>
    <xf numFmtId="0" fontId="0" fillId="2" borderId="1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Normal 4" xfId="2"/>
  </cellStyles>
  <dxfs count="0"/>
  <tableStyles count="0" defaultTableStyle="TableStyleMedium2" defaultPivotStyle="PivotStyleLight16"/>
  <colors>
    <mruColors>
      <color rgb="FF00AE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'Cuadro 4'!$C$6</c:f>
              <c:strCache>
                <c:ptCount val="1"/>
                <c:pt idx="0">
                  <c:v>Primarios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'Cuadro 4'!$A$7:$A$18</c:f>
              <c:numCache>
                <c:formatCode>General</c:formatCode>
                <c:ptCount val="12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</c:numCache>
            </c:numRef>
          </c:cat>
          <c:val>
            <c:numRef>
              <c:f>'Cuadro 4'!$C$7:$C$18</c:f>
              <c:numCache>
                <c:formatCode>#,##0.0_ ;\-#,##0.0\ </c:formatCode>
                <c:ptCount val="12"/>
                <c:pt idx="0">
                  <c:v>20.10884024670456</c:v>
                </c:pt>
                <c:pt idx="1">
                  <c:v>17.21718855459882</c:v>
                </c:pt>
                <c:pt idx="2">
                  <c:v>18.312413960644587</c:v>
                </c:pt>
                <c:pt idx="3">
                  <c:v>17.451608375547078</c:v>
                </c:pt>
                <c:pt idx="4">
                  <c:v>16.058091286307054</c:v>
                </c:pt>
                <c:pt idx="5">
                  <c:v>22.982936591531494</c:v>
                </c:pt>
                <c:pt idx="6">
                  <c:v>19.774287275345642</c:v>
                </c:pt>
                <c:pt idx="7">
                  <c:v>16.739209177765769</c:v>
                </c:pt>
                <c:pt idx="8">
                  <c:v>15.965956133088223</c:v>
                </c:pt>
                <c:pt idx="9">
                  <c:v>17.178735179540109</c:v>
                </c:pt>
                <c:pt idx="10">
                  <c:v>21.603691440955782</c:v>
                </c:pt>
                <c:pt idx="11">
                  <c:v>17.128684675065912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7-4908-91B7-F9D2541C1658}"/>
            </c:ext>
          </c:extLst>
        </c:ser>
        <c:ser>
          <c:idx val="1"/>
          <c:order val="1"/>
          <c:tx>
            <c:strRef>
              <c:f>'Cuadro 4'!$D$6</c:f>
              <c:strCache>
                <c:ptCount val="1"/>
                <c:pt idx="0">
                  <c:v>Secundarios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numRef>
              <c:f>'Cuadro 4'!$A$7:$A$18</c:f>
              <c:numCache>
                <c:formatCode>General</c:formatCode>
                <c:ptCount val="12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</c:numCache>
            </c:numRef>
          </c:cat>
          <c:val>
            <c:numRef>
              <c:f>'Cuadro 4'!$D$7:$D$18</c:f>
              <c:numCache>
                <c:formatCode>#,##0.0_ ;\-#,##0.0\ </c:formatCode>
                <c:ptCount val="12"/>
                <c:pt idx="0">
                  <c:v>43.78280324102068</c:v>
                </c:pt>
                <c:pt idx="1">
                  <c:v>46.41973288609821</c:v>
                </c:pt>
                <c:pt idx="2">
                  <c:v>45.574540448619324</c:v>
                </c:pt>
                <c:pt idx="3">
                  <c:v>46.230110627655641</c:v>
                </c:pt>
                <c:pt idx="4">
                  <c:v>47.62015905947441</c:v>
                </c:pt>
                <c:pt idx="5">
                  <c:v>46.187544286343531</c:v>
                </c:pt>
                <c:pt idx="6">
                  <c:v>48.396889665628201</c:v>
                </c:pt>
                <c:pt idx="7">
                  <c:v>48.79963421948019</c:v>
                </c:pt>
                <c:pt idx="8">
                  <c:v>47.834720253715211</c:v>
                </c:pt>
                <c:pt idx="9">
                  <c:v>47.208063177475786</c:v>
                </c:pt>
                <c:pt idx="10">
                  <c:v>46.383075709477815</c:v>
                </c:pt>
                <c:pt idx="11">
                  <c:v>51.171425764718606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7-4908-91B7-F9D2541C1658}"/>
            </c:ext>
          </c:extLst>
        </c:ser>
        <c:ser>
          <c:idx val="2"/>
          <c:order val="2"/>
          <c:tx>
            <c:strRef>
              <c:f>'Cuadro 4'!$E$6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'Cuadro 4'!$A$7:$A$18</c:f>
              <c:numCache>
                <c:formatCode>General</c:formatCode>
                <c:ptCount val="12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</c:numCache>
            </c:numRef>
          </c:cat>
          <c:val>
            <c:numRef>
              <c:f>'Cuadro 4'!$E$7:$E$18</c:f>
              <c:numCache>
                <c:formatCode>#,##0.0_ ;\-#,##0.0\ </c:formatCode>
                <c:ptCount val="12"/>
                <c:pt idx="0">
                  <c:v>36.10835651227476</c:v>
                </c:pt>
                <c:pt idx="1">
                  <c:v>36.36307855930297</c:v>
                </c:pt>
                <c:pt idx="2">
                  <c:v>36.113045590736093</c:v>
                </c:pt>
                <c:pt idx="3">
                  <c:v>36.318280996797284</c:v>
                </c:pt>
                <c:pt idx="4">
                  <c:v>36.321749654218536</c:v>
                </c:pt>
                <c:pt idx="5">
                  <c:v>30.829519122124978</c:v>
                </c:pt>
                <c:pt idx="6">
                  <c:v>31.828823059026156</c:v>
                </c:pt>
                <c:pt idx="7">
                  <c:v>34.461156602754038</c:v>
                </c:pt>
                <c:pt idx="8">
                  <c:v>36.199323613196555</c:v>
                </c:pt>
                <c:pt idx="9">
                  <c:v>35.613201642984102</c:v>
                </c:pt>
                <c:pt idx="10">
                  <c:v>32.013232849566414</c:v>
                </c:pt>
                <c:pt idx="11">
                  <c:v>31.699889560215482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7-4908-91B7-F9D2541C1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9450335"/>
        <c:axId val="859450751"/>
      </c:lineChart>
      <c:catAx>
        <c:axId val="859450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859450751"/>
        <c:crosses val="autoZero"/>
        <c:auto val="1"/>
        <c:lblAlgn val="ctr"/>
        <c:lblOffset val="100"/>
        <c:noMultiLvlLbl val="0"/>
      </c:catAx>
      <c:valAx>
        <c:axId val="859450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859450335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'Cuadro 8'!$C$6</c:f>
              <c:strCache>
                <c:ptCount val="1"/>
                <c:pt idx="0">
                  <c:v>Primarios
%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'Cuadro 8'!$A$7:$A$18</c:f>
              <c:numCache>
                <c:formatCode>General</c:formatCode>
                <c:ptCount val="12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</c:numCache>
            </c:numRef>
          </c:cat>
          <c:val>
            <c:numRef>
              <c:f>'Cuadro 8'!$C$7:$C$18</c:f>
              <c:numCache>
                <c:formatCode>#,##0.0_ ;\-#,##0.0\ </c:formatCode>
                <c:ptCount val="12"/>
                <c:pt idx="0">
                  <c:v>37.5</c:v>
                </c:pt>
                <c:pt idx="1">
                  <c:v>35.299999999999997</c:v>
                </c:pt>
                <c:pt idx="2">
                  <c:v>42.3</c:v>
                </c:pt>
                <c:pt idx="3">
                  <c:v>44</c:v>
                </c:pt>
                <c:pt idx="4">
                  <c:v>45.3</c:v>
                </c:pt>
                <c:pt idx="5">
                  <c:v>36.299999999999997</c:v>
                </c:pt>
                <c:pt idx="6">
                  <c:v>33.5</c:v>
                </c:pt>
                <c:pt idx="7">
                  <c:v>34.299999999999997</c:v>
                </c:pt>
                <c:pt idx="8">
                  <c:v>33.5</c:v>
                </c:pt>
                <c:pt idx="9">
                  <c:v>30.4</c:v>
                </c:pt>
                <c:pt idx="10">
                  <c:v>33.1</c:v>
                </c:pt>
                <c:pt idx="11">
                  <c:v>34.1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9-466F-8FA3-E85267253D48}"/>
            </c:ext>
          </c:extLst>
        </c:ser>
        <c:ser>
          <c:idx val="1"/>
          <c:order val="1"/>
          <c:tx>
            <c:strRef>
              <c:f>'Cuadro 8'!$D$6</c:f>
              <c:strCache>
                <c:ptCount val="1"/>
                <c:pt idx="0">
                  <c:v>Secundarios
%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numRef>
              <c:f>'Cuadro 8'!$A$7:$A$18</c:f>
              <c:numCache>
                <c:formatCode>General</c:formatCode>
                <c:ptCount val="12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</c:numCache>
            </c:numRef>
          </c:cat>
          <c:val>
            <c:numRef>
              <c:f>'Cuadro 8'!$D$7:$D$18</c:f>
              <c:numCache>
                <c:formatCode>#,##0.0_ ;\-#,##0.0\ </c:formatCode>
                <c:ptCount val="12"/>
                <c:pt idx="0">
                  <c:v>42.8</c:v>
                </c:pt>
                <c:pt idx="1">
                  <c:v>43</c:v>
                </c:pt>
                <c:pt idx="2">
                  <c:v>42.3</c:v>
                </c:pt>
                <c:pt idx="3">
                  <c:v>42.5</c:v>
                </c:pt>
                <c:pt idx="4">
                  <c:v>41.5</c:v>
                </c:pt>
                <c:pt idx="5">
                  <c:v>41.8</c:v>
                </c:pt>
                <c:pt idx="6">
                  <c:v>41.6</c:v>
                </c:pt>
                <c:pt idx="7">
                  <c:v>42.1</c:v>
                </c:pt>
                <c:pt idx="8">
                  <c:v>43.1</c:v>
                </c:pt>
                <c:pt idx="9">
                  <c:v>42.9</c:v>
                </c:pt>
                <c:pt idx="10">
                  <c:v>41.5</c:v>
                </c:pt>
                <c:pt idx="11">
                  <c:v>41.4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9-466F-8FA3-E85267253D48}"/>
            </c:ext>
          </c:extLst>
        </c:ser>
        <c:ser>
          <c:idx val="2"/>
          <c:order val="2"/>
          <c:tx>
            <c:strRef>
              <c:f>'Cuadro 8'!$E$6</c:f>
              <c:strCache>
                <c:ptCount val="1"/>
                <c:pt idx="0">
                  <c:v>Terciarios
%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'Cuadro 8'!$A$7:$A$18</c:f>
              <c:numCache>
                <c:formatCode>General</c:formatCode>
                <c:ptCount val="12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</c:numCache>
            </c:numRef>
          </c:cat>
          <c:val>
            <c:numRef>
              <c:f>'Cuadro 8'!$E$7:$E$18</c:f>
              <c:numCache>
                <c:formatCode>#,##0.0_ ;\-#,##0.0\ </c:formatCode>
                <c:ptCount val="12"/>
                <c:pt idx="0">
                  <c:v>21.9</c:v>
                </c:pt>
                <c:pt idx="1">
                  <c:v>21.4</c:v>
                </c:pt>
                <c:pt idx="2">
                  <c:v>22.3</c:v>
                </c:pt>
                <c:pt idx="3">
                  <c:v>22.2</c:v>
                </c:pt>
                <c:pt idx="4">
                  <c:v>22.7</c:v>
                </c:pt>
                <c:pt idx="5">
                  <c:v>23.3</c:v>
                </c:pt>
                <c:pt idx="6">
                  <c:v>22.1</c:v>
                </c:pt>
                <c:pt idx="7">
                  <c:v>21.7</c:v>
                </c:pt>
                <c:pt idx="8">
                  <c:v>21.9</c:v>
                </c:pt>
                <c:pt idx="9">
                  <c:v>22.9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89-466F-8FA3-E85267253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9450335"/>
        <c:axId val="859450751"/>
      </c:lineChart>
      <c:catAx>
        <c:axId val="859450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859450751"/>
        <c:crosses val="autoZero"/>
        <c:auto val="1"/>
        <c:lblAlgn val="ctr"/>
        <c:lblOffset val="100"/>
        <c:noMultiLvlLbl val="0"/>
      </c:catAx>
      <c:valAx>
        <c:axId val="859450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859450335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7</xdr:col>
      <xdr:colOff>164738</xdr:colOff>
      <xdr:row>17</xdr:row>
      <xdr:rowOff>154185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9350" y="381000"/>
          <a:ext cx="1688738" cy="3011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47624</xdr:rowOff>
    </xdr:from>
    <xdr:to>
      <xdr:col>12</xdr:col>
      <xdr:colOff>266700</xdr:colOff>
      <xdr:row>18</xdr:row>
      <xdr:rowOff>133349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47624</xdr:rowOff>
    </xdr:from>
    <xdr:to>
      <xdr:col>12</xdr:col>
      <xdr:colOff>266700</xdr:colOff>
      <xdr:row>18</xdr:row>
      <xdr:rowOff>133349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showGridLines="0" tabSelected="1" workbookViewId="0"/>
  </sheetViews>
  <sheetFormatPr baseColWidth="10" defaultRowHeight="15" x14ac:dyDescent="0.25"/>
  <cols>
    <col min="1" max="1" width="104.85546875" bestFit="1" customWidth="1"/>
  </cols>
  <sheetData>
    <row r="1" spans="1:2" ht="26.25" x14ac:dyDescent="0.4">
      <c r="A1" s="63" t="s">
        <v>195</v>
      </c>
      <c r="B1" s="67"/>
    </row>
    <row r="2" spans="1:2" x14ac:dyDescent="0.25">
      <c r="A2" s="64"/>
      <c r="B2" s="68"/>
    </row>
    <row r="3" spans="1:2" x14ac:dyDescent="0.25">
      <c r="A3" s="65" t="s">
        <v>196</v>
      </c>
      <c r="B3" s="68"/>
    </row>
    <row r="4" spans="1:2" x14ac:dyDescent="0.25">
      <c r="A4" s="65" t="s">
        <v>197</v>
      </c>
      <c r="B4" s="68"/>
    </row>
    <row r="5" spans="1:2" x14ac:dyDescent="0.25">
      <c r="A5" s="66"/>
      <c r="B5" s="38"/>
    </row>
    <row r="6" spans="1:2" x14ac:dyDescent="0.25">
      <c r="A6" s="38"/>
      <c r="B6" s="38"/>
    </row>
    <row r="7" spans="1:2" x14ac:dyDescent="0.25">
      <c r="B7" t="s">
        <v>207</v>
      </c>
    </row>
    <row r="8" spans="1:2" x14ac:dyDescent="0.25">
      <c r="A8" s="59" t="s">
        <v>198</v>
      </c>
      <c r="B8">
        <v>1</v>
      </c>
    </row>
    <row r="9" spans="1:2" x14ac:dyDescent="0.25">
      <c r="A9" s="60" t="s">
        <v>208</v>
      </c>
      <c r="B9">
        <v>2</v>
      </c>
    </row>
    <row r="10" spans="1:2" x14ac:dyDescent="0.25">
      <c r="A10" s="61" t="s">
        <v>209</v>
      </c>
      <c r="B10">
        <v>3</v>
      </c>
    </row>
    <row r="11" spans="1:2" x14ac:dyDescent="0.25">
      <c r="A11" s="62" t="s">
        <v>210</v>
      </c>
      <c r="B11">
        <v>4</v>
      </c>
    </row>
    <row r="12" spans="1:2" x14ac:dyDescent="0.25">
      <c r="A12" s="59" t="s">
        <v>211</v>
      </c>
      <c r="B12">
        <v>5</v>
      </c>
    </row>
    <row r="13" spans="1:2" x14ac:dyDescent="0.25">
      <c r="A13" s="59" t="s">
        <v>199</v>
      </c>
      <c r="B13">
        <v>6</v>
      </c>
    </row>
    <row r="14" spans="1:2" x14ac:dyDescent="0.25">
      <c r="A14" s="62" t="s">
        <v>200</v>
      </c>
      <c r="B14">
        <v>7</v>
      </c>
    </row>
    <row r="15" spans="1:2" x14ac:dyDescent="0.25">
      <c r="A15" s="59" t="s">
        <v>201</v>
      </c>
      <c r="B15">
        <v>8</v>
      </c>
    </row>
    <row r="16" spans="1:2" x14ac:dyDescent="0.25">
      <c r="A16" s="59" t="s">
        <v>202</v>
      </c>
      <c r="B16">
        <v>9</v>
      </c>
    </row>
    <row r="17" spans="1:2" x14ac:dyDescent="0.25">
      <c r="A17" s="59" t="s">
        <v>203</v>
      </c>
      <c r="B17">
        <v>10</v>
      </c>
    </row>
    <row r="18" spans="1:2" x14ac:dyDescent="0.25">
      <c r="A18" s="59" t="s">
        <v>204</v>
      </c>
      <c r="B18">
        <v>11</v>
      </c>
    </row>
    <row r="21" spans="1:2" x14ac:dyDescent="0.25">
      <c r="A21" t="s">
        <v>212</v>
      </c>
    </row>
  </sheetData>
  <hyperlinks>
    <hyperlink ref="A8" location="'Cuadro 1'!A1" display="'Cuadro 1'!A1"/>
    <hyperlink ref="A9" location="'Cuadro 2'!A1" display="'Cuadro 2'!A1"/>
    <hyperlink ref="A10" location="'Cuadro 3'!A1" display="'Cuadro 3'!A1"/>
    <hyperlink ref="A11" location="'Cuadro 4'!A1" display="'Cuadro 4'!A1"/>
    <hyperlink ref="A12" location="'Cuadro 5'!A1" display="PRECIOS IMPLÍCITOS EN EL PRODUCTO BRUTO SECTORIAL"/>
    <hyperlink ref="A13" location="'Cuadro 6'!A1" display="'Cuadro 6'!A1"/>
    <hyperlink ref="A14" location="'Cuadro 7'!A1" display="'Cuadro 7'!A1"/>
    <hyperlink ref="A15" location="'Cuadro 8'!A1" display="'Cuadro 8'!A1"/>
    <hyperlink ref="A16" location="'Cuadro 9'!A1" display="'Cuadro 9'!A1"/>
    <hyperlink ref="A17" location="'Cuadro 10'!A1" display="'Cuadro 10'!A1"/>
    <hyperlink ref="A18" location="'Cuadro 11'!A1" display="'Cuadro 11'!A1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J18" sqref="J18"/>
    </sheetView>
  </sheetViews>
  <sheetFormatPr baseColWidth="10" defaultRowHeight="15" x14ac:dyDescent="0.25"/>
  <cols>
    <col min="1" max="1" width="11.42578125" style="1"/>
    <col min="2" max="9" width="12.7109375" style="1" customWidth="1"/>
    <col min="10" max="16384" width="11.42578125" style="1"/>
  </cols>
  <sheetData>
    <row r="1" spans="1:9" x14ac:dyDescent="0.25">
      <c r="A1" s="1" t="s">
        <v>56</v>
      </c>
    </row>
    <row r="2" spans="1:9" x14ac:dyDescent="0.25">
      <c r="A2" s="1" t="s">
        <v>57</v>
      </c>
    </row>
    <row r="3" spans="1:9" x14ac:dyDescent="0.25">
      <c r="A3" s="1" t="s">
        <v>58</v>
      </c>
    </row>
    <row r="5" spans="1:9" x14ac:dyDescent="0.25">
      <c r="A5" s="3" t="s">
        <v>3</v>
      </c>
      <c r="B5" s="80" t="s">
        <v>51</v>
      </c>
      <c r="C5" s="81"/>
      <c r="D5" s="80" t="s">
        <v>24</v>
      </c>
      <c r="E5" s="81"/>
      <c r="F5" s="80" t="s">
        <v>25</v>
      </c>
      <c r="G5" s="81"/>
      <c r="H5" s="80" t="s">
        <v>50</v>
      </c>
      <c r="I5" s="81"/>
    </row>
    <row r="6" spans="1:9" x14ac:dyDescent="0.25">
      <c r="B6" s="26" t="s">
        <v>30</v>
      </c>
      <c r="C6" s="26" t="s">
        <v>34</v>
      </c>
      <c r="D6" s="26" t="s">
        <v>30</v>
      </c>
      <c r="E6" s="26" t="s">
        <v>34</v>
      </c>
      <c r="F6" s="26" t="s">
        <v>30</v>
      </c>
      <c r="G6" s="26" t="s">
        <v>34</v>
      </c>
      <c r="H6" s="26" t="s">
        <v>30</v>
      </c>
      <c r="I6" s="26" t="s">
        <v>34</v>
      </c>
    </row>
    <row r="7" spans="1:9" x14ac:dyDescent="0.25">
      <c r="A7" s="2">
        <v>1954</v>
      </c>
      <c r="B7" s="13">
        <v>38017</v>
      </c>
      <c r="C7" s="13">
        <v>42268</v>
      </c>
      <c r="D7" s="13">
        <v>8246</v>
      </c>
      <c r="E7" s="13">
        <v>10669</v>
      </c>
      <c r="F7" s="13">
        <v>12607</v>
      </c>
      <c r="G7" s="13">
        <v>18642</v>
      </c>
      <c r="H7" s="13">
        <v>17164</v>
      </c>
      <c r="I7" s="13">
        <v>12957</v>
      </c>
    </row>
    <row r="8" spans="1:9" x14ac:dyDescent="0.25">
      <c r="A8" s="2">
        <v>1955</v>
      </c>
      <c r="B8" s="13">
        <v>39892</v>
      </c>
      <c r="C8" s="13">
        <v>43075</v>
      </c>
      <c r="D8" s="13">
        <v>8431</v>
      </c>
      <c r="E8" s="13">
        <v>10126</v>
      </c>
      <c r="F8" s="13">
        <v>13626</v>
      </c>
      <c r="G8" s="13">
        <v>19938</v>
      </c>
      <c r="H8" s="13">
        <v>17835</v>
      </c>
      <c r="I8" s="13">
        <v>13011</v>
      </c>
    </row>
    <row r="9" spans="1:9" x14ac:dyDescent="0.25">
      <c r="A9" s="2">
        <v>1956</v>
      </c>
      <c r="B9" s="13">
        <v>39833</v>
      </c>
      <c r="C9" s="13">
        <v>44402</v>
      </c>
      <c r="D9" s="13">
        <v>7919</v>
      </c>
      <c r="E9" s="13">
        <v>11218</v>
      </c>
      <c r="F9" s="41">
        <v>13918</v>
      </c>
      <c r="G9" s="13">
        <v>19720</v>
      </c>
      <c r="H9" s="13">
        <v>17997</v>
      </c>
      <c r="I9" s="13">
        <v>13464</v>
      </c>
    </row>
    <row r="10" spans="1:9" x14ac:dyDescent="0.25">
      <c r="A10" s="2">
        <v>1957</v>
      </c>
      <c r="B10" s="13">
        <v>41254</v>
      </c>
      <c r="C10" s="13">
        <v>45855</v>
      </c>
      <c r="D10" s="13">
        <v>7756</v>
      </c>
      <c r="E10" s="13">
        <v>11271</v>
      </c>
      <c r="F10" s="13">
        <v>14888</v>
      </c>
      <c r="G10" s="13">
        <v>20894</v>
      </c>
      <c r="H10" s="13">
        <v>18609</v>
      </c>
      <c r="I10" s="13">
        <v>13642</v>
      </c>
    </row>
    <row r="11" spans="1:9" x14ac:dyDescent="0.25">
      <c r="A11" s="2">
        <v>1958</v>
      </c>
      <c r="B11" s="13">
        <v>43434</v>
      </c>
      <c r="C11" s="13">
        <v>45930</v>
      </c>
      <c r="D11" s="13">
        <v>7958</v>
      </c>
      <c r="E11" s="13">
        <v>11731</v>
      </c>
      <c r="F11" s="13">
        <v>16210</v>
      </c>
      <c r="G11" s="13">
        <v>21917</v>
      </c>
      <c r="H11" s="13">
        <v>19267</v>
      </c>
      <c r="I11" s="13">
        <v>14213</v>
      </c>
    </row>
    <row r="12" spans="1:9" ht="22.5" customHeight="1" x14ac:dyDescent="0.25">
      <c r="A12" s="2">
        <v>1959</v>
      </c>
      <c r="B12" s="13">
        <v>40206</v>
      </c>
      <c r="C12" s="13">
        <v>41811</v>
      </c>
      <c r="D12" s="13">
        <v>7788</v>
      </c>
      <c r="E12" s="13">
        <v>9052</v>
      </c>
      <c r="F12" s="13">
        <v>14322</v>
      </c>
      <c r="G12" s="13">
        <v>19199</v>
      </c>
      <c r="H12" s="13">
        <v>18097</v>
      </c>
      <c r="I12" s="13">
        <v>13510</v>
      </c>
    </row>
    <row r="13" spans="1:9" x14ac:dyDescent="0.25">
      <c r="A13" s="2">
        <v>1960</v>
      </c>
      <c r="B13" s="13">
        <v>42638</v>
      </c>
      <c r="C13" s="13">
        <v>42202</v>
      </c>
      <c r="D13" s="13">
        <v>7904</v>
      </c>
      <c r="E13" s="13">
        <v>8345</v>
      </c>
      <c r="F13" s="13">
        <v>15552</v>
      </c>
      <c r="G13" s="13">
        <v>20424</v>
      </c>
      <c r="H13" s="13">
        <v>19232</v>
      </c>
      <c r="I13" s="13">
        <v>13432</v>
      </c>
    </row>
    <row r="14" spans="1:9" x14ac:dyDescent="0.25">
      <c r="A14" s="2">
        <v>1961</v>
      </c>
      <c r="B14" s="13">
        <v>14911</v>
      </c>
      <c r="C14" s="13">
        <v>43727</v>
      </c>
      <c r="D14" s="13">
        <v>7850</v>
      </c>
      <c r="E14" s="13">
        <v>8319</v>
      </c>
      <c r="F14" s="13">
        <v>16701</v>
      </c>
      <c r="G14" s="13">
        <v>21749</v>
      </c>
      <c r="H14" s="13">
        <v>20360</v>
      </c>
      <c r="I14" s="13">
        <v>13662</v>
      </c>
    </row>
    <row r="15" spans="1:9" x14ac:dyDescent="0.25">
      <c r="A15" s="2">
        <v>1962</v>
      </c>
      <c r="B15" s="13">
        <v>43344</v>
      </c>
      <c r="C15" s="13">
        <v>42700</v>
      </c>
      <c r="D15" s="13">
        <v>7921</v>
      </c>
      <c r="E15" s="13">
        <v>8263</v>
      </c>
      <c r="F15" s="13">
        <v>15611</v>
      </c>
      <c r="G15" s="13">
        <v>20916</v>
      </c>
      <c r="H15" s="13">
        <v>19812</v>
      </c>
      <c r="I15" s="13">
        <v>13476</v>
      </c>
    </row>
    <row r="16" spans="1:9" x14ac:dyDescent="0.25">
      <c r="A16" s="2">
        <v>1963</v>
      </c>
      <c r="B16" s="13">
        <v>41098</v>
      </c>
      <c r="C16" s="13">
        <v>40449</v>
      </c>
      <c r="D16" s="13">
        <v>7830</v>
      </c>
      <c r="E16" s="13">
        <v>7439</v>
      </c>
      <c r="F16" s="13">
        <v>14594</v>
      </c>
      <c r="G16" s="13">
        <v>19601</v>
      </c>
      <c r="H16" s="13">
        <v>18701</v>
      </c>
      <c r="I16" s="13">
        <v>13396</v>
      </c>
    </row>
    <row r="17" spans="1:9" ht="22.5" customHeight="1" x14ac:dyDescent="0.25">
      <c r="A17" s="2">
        <v>1964</v>
      </c>
      <c r="B17" s="13">
        <v>43683</v>
      </c>
      <c r="C17" s="13">
        <v>44529</v>
      </c>
      <c r="D17" s="13">
        <v>8182</v>
      </c>
      <c r="E17" s="13">
        <v>8687</v>
      </c>
      <c r="F17" s="13">
        <v>16307</v>
      </c>
      <c r="G17" s="13">
        <v>21352</v>
      </c>
      <c r="H17" s="13">
        <v>19194</v>
      </c>
      <c r="I17" s="13">
        <v>14507</v>
      </c>
    </row>
    <row r="18" spans="1:9" x14ac:dyDescent="0.25">
      <c r="A18" s="2">
        <v>1965</v>
      </c>
      <c r="B18" s="13">
        <v>46292</v>
      </c>
      <c r="C18" s="13">
        <v>47912</v>
      </c>
      <c r="D18" s="13">
        <v>8369</v>
      </c>
      <c r="E18" s="13">
        <v>9249</v>
      </c>
      <c r="F18" s="13">
        <v>17879</v>
      </c>
      <c r="G18" s="13">
        <v>23509</v>
      </c>
      <c r="H18" s="13">
        <v>20043</v>
      </c>
      <c r="I18" s="13">
        <v>15154</v>
      </c>
    </row>
  </sheetData>
  <mergeCells count="4">
    <mergeCell ref="B5:C5"/>
    <mergeCell ref="D5:E5"/>
    <mergeCell ref="F5:G5"/>
    <mergeCell ref="H5:I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showGridLines="0" workbookViewId="0">
      <selection activeCell="F15" sqref="F15"/>
    </sheetView>
  </sheetViews>
  <sheetFormatPr baseColWidth="10" defaultRowHeight="15" x14ac:dyDescent="0.25"/>
  <cols>
    <col min="1" max="1" width="20.140625" bestFit="1" customWidth="1"/>
    <col min="2" max="3" width="15.28515625" customWidth="1"/>
  </cols>
  <sheetData>
    <row r="1" spans="1:3" x14ac:dyDescent="0.25">
      <c r="A1" t="s">
        <v>183</v>
      </c>
    </row>
    <row r="2" spans="1:3" x14ac:dyDescent="0.25">
      <c r="A2" t="s">
        <v>184</v>
      </c>
    </row>
    <row r="6" spans="1:3" ht="30" x14ac:dyDescent="0.25">
      <c r="A6" s="28" t="s">
        <v>180</v>
      </c>
      <c r="B6" s="30" t="s">
        <v>181</v>
      </c>
      <c r="C6" s="30" t="s">
        <v>182</v>
      </c>
    </row>
    <row r="7" spans="1:3" x14ac:dyDescent="0.25">
      <c r="A7" s="29" t="s">
        <v>59</v>
      </c>
      <c r="B7" s="43">
        <v>21682</v>
      </c>
      <c r="C7" s="43">
        <v>148800</v>
      </c>
    </row>
    <row r="8" spans="1:3" x14ac:dyDescent="0.25">
      <c r="A8" s="29" t="s">
        <v>139</v>
      </c>
      <c r="B8" s="43">
        <v>12238</v>
      </c>
      <c r="C8" s="43">
        <v>116558</v>
      </c>
    </row>
    <row r="9" spans="1:3" x14ac:dyDescent="0.25">
      <c r="A9" s="29" t="s">
        <v>95</v>
      </c>
      <c r="B9" s="43">
        <v>141872</v>
      </c>
      <c r="C9" s="43">
        <v>32255</v>
      </c>
    </row>
    <row r="10" spans="1:3" x14ac:dyDescent="0.25">
      <c r="A10" s="29" t="s">
        <v>96</v>
      </c>
      <c r="B10" s="43">
        <v>341952</v>
      </c>
      <c r="C10" s="43">
        <v>156077</v>
      </c>
    </row>
    <row r="11" spans="1:3" x14ac:dyDescent="0.25">
      <c r="A11" s="29" t="s">
        <v>83</v>
      </c>
      <c r="B11" s="43">
        <v>19297</v>
      </c>
      <c r="C11" s="43">
        <v>140461</v>
      </c>
    </row>
    <row r="12" spans="1:3" x14ac:dyDescent="0.25">
      <c r="A12" s="29" t="s">
        <v>84</v>
      </c>
      <c r="B12" s="43">
        <v>48626</v>
      </c>
      <c r="C12" s="43">
        <v>100129</v>
      </c>
    </row>
    <row r="13" spans="1:3" x14ac:dyDescent="0.25">
      <c r="A13" s="29" t="s">
        <v>60</v>
      </c>
      <c r="B13" s="43">
        <v>157138</v>
      </c>
      <c r="C13" s="43">
        <v>105241</v>
      </c>
    </row>
    <row r="14" spans="1:3" x14ac:dyDescent="0.25">
      <c r="A14" s="29" t="s">
        <v>74</v>
      </c>
      <c r="B14" s="43">
        <v>38549</v>
      </c>
      <c r="C14" s="43">
        <v>152102</v>
      </c>
    </row>
    <row r="15" spans="1:3" x14ac:dyDescent="0.25">
      <c r="A15" s="29" t="s">
        <v>125</v>
      </c>
      <c r="B15" s="43">
        <v>20733</v>
      </c>
      <c r="C15" s="43">
        <v>129600</v>
      </c>
    </row>
    <row r="16" spans="1:3" x14ac:dyDescent="0.25">
      <c r="A16" s="29" t="s">
        <v>126</v>
      </c>
      <c r="B16" s="43">
        <v>18820</v>
      </c>
      <c r="C16" s="43">
        <v>115182</v>
      </c>
    </row>
    <row r="17" spans="1:3" x14ac:dyDescent="0.25">
      <c r="A17" s="29" t="s">
        <v>97</v>
      </c>
      <c r="B17" s="43">
        <v>75682</v>
      </c>
      <c r="C17" s="43">
        <v>186564</v>
      </c>
    </row>
    <row r="18" spans="1:3" x14ac:dyDescent="0.25">
      <c r="A18" s="29" t="s">
        <v>120</v>
      </c>
      <c r="B18" s="43">
        <v>49752</v>
      </c>
      <c r="C18" s="43">
        <v>114445</v>
      </c>
    </row>
    <row r="19" spans="1:3" x14ac:dyDescent="0.25">
      <c r="A19" s="29" t="s">
        <v>85</v>
      </c>
      <c r="B19" s="43">
        <v>34866</v>
      </c>
      <c r="C19" s="43">
        <v>114480</v>
      </c>
    </row>
    <row r="20" spans="1:3" x14ac:dyDescent="0.25">
      <c r="A20" s="29" t="s">
        <v>140</v>
      </c>
      <c r="B20" s="43">
        <v>34841</v>
      </c>
      <c r="C20" s="43">
        <v>87846</v>
      </c>
    </row>
    <row r="21" spans="1:3" x14ac:dyDescent="0.25">
      <c r="A21" s="29" t="s">
        <v>121</v>
      </c>
      <c r="B21" s="43">
        <v>11320</v>
      </c>
      <c r="C21" s="43">
        <v>91799</v>
      </c>
    </row>
    <row r="22" spans="1:3" x14ac:dyDescent="0.25">
      <c r="A22" s="29" t="s">
        <v>127</v>
      </c>
      <c r="B22" s="43">
        <v>31981</v>
      </c>
      <c r="C22" s="43">
        <v>227754</v>
      </c>
    </row>
    <row r="23" spans="1:3" x14ac:dyDescent="0.25">
      <c r="A23" s="29" t="s">
        <v>98</v>
      </c>
      <c r="B23" s="43">
        <v>20757</v>
      </c>
      <c r="C23" s="43">
        <v>77815</v>
      </c>
    </row>
    <row r="24" spans="1:3" x14ac:dyDescent="0.25">
      <c r="A24" s="29" t="s">
        <v>128</v>
      </c>
      <c r="B24" s="43">
        <v>9395</v>
      </c>
      <c r="C24" s="43">
        <v>107638</v>
      </c>
    </row>
    <row r="25" spans="1:3" x14ac:dyDescent="0.25">
      <c r="A25" s="29" t="s">
        <v>159</v>
      </c>
      <c r="B25" s="43">
        <v>19647</v>
      </c>
      <c r="C25" s="43">
        <v>121816</v>
      </c>
    </row>
    <row r="26" spans="1:3" x14ac:dyDescent="0.25">
      <c r="A26" s="29" t="s">
        <v>160</v>
      </c>
      <c r="B26" s="43">
        <v>13880</v>
      </c>
      <c r="C26" s="43">
        <v>174678</v>
      </c>
    </row>
    <row r="27" spans="1:3" x14ac:dyDescent="0.25">
      <c r="A27" s="29" t="s">
        <v>141</v>
      </c>
      <c r="B27" s="43">
        <v>9968</v>
      </c>
      <c r="C27" s="43">
        <v>130723</v>
      </c>
    </row>
    <row r="28" spans="1:3" x14ac:dyDescent="0.25">
      <c r="A28" s="29" t="s">
        <v>179</v>
      </c>
      <c r="B28" s="43">
        <v>12299</v>
      </c>
      <c r="C28" s="43">
        <v>152607</v>
      </c>
    </row>
    <row r="29" spans="1:3" x14ac:dyDescent="0.25">
      <c r="A29" s="29" t="s">
        <v>171</v>
      </c>
      <c r="B29" s="43">
        <v>6546</v>
      </c>
      <c r="C29" s="43">
        <v>116992</v>
      </c>
    </row>
    <row r="30" spans="1:3" x14ac:dyDescent="0.25">
      <c r="A30" s="29" t="s">
        <v>142</v>
      </c>
      <c r="B30" s="43">
        <v>15262</v>
      </c>
      <c r="C30" s="43">
        <v>115039</v>
      </c>
    </row>
    <row r="31" spans="1:3" x14ac:dyDescent="0.25">
      <c r="A31" s="29" t="s">
        <v>61</v>
      </c>
      <c r="B31" s="43">
        <v>21569</v>
      </c>
      <c r="C31" s="43">
        <v>187478</v>
      </c>
    </row>
    <row r="32" spans="1:3" x14ac:dyDescent="0.25">
      <c r="A32" s="29" t="s">
        <v>62</v>
      </c>
      <c r="B32" s="43">
        <v>23915</v>
      </c>
      <c r="C32" s="43">
        <v>171238</v>
      </c>
    </row>
    <row r="33" spans="1:3" x14ac:dyDescent="0.25">
      <c r="A33" s="29" t="s">
        <v>63</v>
      </c>
      <c r="B33" s="43">
        <v>33645</v>
      </c>
      <c r="C33" s="43">
        <v>47680</v>
      </c>
    </row>
    <row r="34" spans="1:3" x14ac:dyDescent="0.25">
      <c r="A34" s="29" t="s">
        <v>64</v>
      </c>
      <c r="B34" s="43">
        <v>31236</v>
      </c>
      <c r="C34" s="43">
        <v>148705</v>
      </c>
    </row>
    <row r="35" spans="1:3" x14ac:dyDescent="0.25">
      <c r="A35" s="29" t="s">
        <v>143</v>
      </c>
      <c r="B35" s="43">
        <v>37579</v>
      </c>
      <c r="C35" s="43">
        <v>113461</v>
      </c>
    </row>
    <row r="36" spans="1:3" x14ac:dyDescent="0.25">
      <c r="A36" s="29" t="s">
        <v>172</v>
      </c>
      <c r="B36" s="43">
        <v>25046</v>
      </c>
      <c r="C36" s="43">
        <v>108673</v>
      </c>
    </row>
    <row r="37" spans="1:3" x14ac:dyDescent="0.25">
      <c r="A37" s="29" t="s">
        <v>144</v>
      </c>
      <c r="B37" s="43">
        <v>49243</v>
      </c>
      <c r="C37" s="43">
        <v>87227</v>
      </c>
    </row>
    <row r="38" spans="1:3" x14ac:dyDescent="0.25">
      <c r="A38" s="29" t="s">
        <v>173</v>
      </c>
      <c r="B38" s="43">
        <v>21452</v>
      </c>
      <c r="C38" s="43">
        <v>67319</v>
      </c>
    </row>
    <row r="39" spans="1:3" x14ac:dyDescent="0.25">
      <c r="A39" s="29" t="s">
        <v>122</v>
      </c>
      <c r="B39" s="43">
        <v>35998</v>
      </c>
      <c r="C39" s="43">
        <v>648060</v>
      </c>
    </row>
    <row r="40" spans="1:3" x14ac:dyDescent="0.25">
      <c r="A40" s="29" t="s">
        <v>99</v>
      </c>
      <c r="B40" s="43">
        <v>29642</v>
      </c>
      <c r="C40" s="43">
        <v>44276</v>
      </c>
    </row>
    <row r="41" spans="1:3" x14ac:dyDescent="0.25">
      <c r="A41" s="29" t="s">
        <v>100</v>
      </c>
      <c r="B41" s="43">
        <v>74038</v>
      </c>
      <c r="C41" s="43">
        <v>75315</v>
      </c>
    </row>
    <row r="42" spans="1:3" x14ac:dyDescent="0.25">
      <c r="A42" s="29" t="s">
        <v>129</v>
      </c>
      <c r="B42" s="43">
        <v>10050</v>
      </c>
      <c r="C42" s="43">
        <v>90804</v>
      </c>
    </row>
    <row r="43" spans="1:3" x14ac:dyDescent="0.25">
      <c r="A43" s="29" t="s">
        <v>101</v>
      </c>
      <c r="B43" s="43">
        <v>45508</v>
      </c>
      <c r="C43" s="43">
        <v>89406</v>
      </c>
    </row>
    <row r="44" spans="1:3" x14ac:dyDescent="0.25">
      <c r="A44" s="29" t="s">
        <v>75</v>
      </c>
      <c r="B44" s="43">
        <v>19704</v>
      </c>
      <c r="C44" s="43">
        <v>149361</v>
      </c>
    </row>
    <row r="45" spans="1:3" x14ac:dyDescent="0.25">
      <c r="A45" s="29" t="s">
        <v>145</v>
      </c>
      <c r="B45" s="43">
        <v>8253</v>
      </c>
      <c r="C45" s="43">
        <v>144544</v>
      </c>
    </row>
    <row r="46" spans="1:3" x14ac:dyDescent="0.25">
      <c r="A46" s="29" t="s">
        <v>146</v>
      </c>
      <c r="B46" s="43">
        <v>15853</v>
      </c>
      <c r="C46" s="43">
        <v>141576</v>
      </c>
    </row>
    <row r="47" spans="1:3" x14ac:dyDescent="0.25">
      <c r="A47" s="29" t="s">
        <v>174</v>
      </c>
      <c r="B47" s="43">
        <v>11048</v>
      </c>
      <c r="C47" s="43">
        <v>113792</v>
      </c>
    </row>
    <row r="48" spans="1:3" x14ac:dyDescent="0.25">
      <c r="A48" s="29" t="s">
        <v>175</v>
      </c>
      <c r="B48" s="43">
        <v>4206</v>
      </c>
      <c r="C48" s="43">
        <v>165669</v>
      </c>
    </row>
    <row r="49" spans="1:3" x14ac:dyDescent="0.25">
      <c r="A49" s="29" t="s">
        <v>86</v>
      </c>
      <c r="B49" s="43">
        <v>11909</v>
      </c>
      <c r="C49" s="43">
        <v>205150</v>
      </c>
    </row>
    <row r="50" spans="1:3" x14ac:dyDescent="0.25">
      <c r="A50" s="29" t="s">
        <v>102</v>
      </c>
      <c r="B50" s="43">
        <v>7757</v>
      </c>
      <c r="C50" s="43">
        <v>107100</v>
      </c>
    </row>
    <row r="51" spans="1:3" x14ac:dyDescent="0.25">
      <c r="A51" s="29" t="s">
        <v>76</v>
      </c>
      <c r="B51" s="43">
        <v>7099</v>
      </c>
      <c r="C51" s="43">
        <v>142479</v>
      </c>
    </row>
    <row r="52" spans="1:3" x14ac:dyDescent="0.25">
      <c r="A52" s="29" t="s">
        <v>77</v>
      </c>
      <c r="B52" s="43">
        <v>15641</v>
      </c>
      <c r="C52" s="43">
        <v>107726</v>
      </c>
    </row>
    <row r="53" spans="1:3" x14ac:dyDescent="0.25">
      <c r="A53" s="29" t="s">
        <v>147</v>
      </c>
      <c r="B53" s="43">
        <v>9109</v>
      </c>
      <c r="C53" s="43">
        <v>112189</v>
      </c>
    </row>
    <row r="54" spans="1:3" x14ac:dyDescent="0.25">
      <c r="A54" s="29" t="s">
        <v>161</v>
      </c>
      <c r="B54" s="43">
        <v>18247</v>
      </c>
      <c r="C54" s="43">
        <v>185052</v>
      </c>
    </row>
    <row r="55" spans="1:3" x14ac:dyDescent="0.25">
      <c r="A55" s="29" t="s">
        <v>78</v>
      </c>
      <c r="B55" s="43">
        <v>236512</v>
      </c>
      <c r="C55" s="43">
        <v>96066</v>
      </c>
    </row>
    <row r="56" spans="1:3" x14ac:dyDescent="0.25">
      <c r="A56" s="29" t="s">
        <v>130</v>
      </c>
      <c r="B56" s="43">
        <v>19042</v>
      </c>
      <c r="C56" s="43">
        <v>76155</v>
      </c>
    </row>
    <row r="57" spans="1:3" x14ac:dyDescent="0.25">
      <c r="A57" s="29" t="s">
        <v>103</v>
      </c>
      <c r="B57" s="43">
        <v>293566</v>
      </c>
      <c r="C57" s="43">
        <v>115225</v>
      </c>
    </row>
    <row r="58" spans="1:3" x14ac:dyDescent="0.25">
      <c r="A58" s="29" t="s">
        <v>104</v>
      </c>
      <c r="B58" s="43">
        <v>179419</v>
      </c>
      <c r="C58" s="43">
        <v>42718</v>
      </c>
    </row>
    <row r="59" spans="1:3" x14ac:dyDescent="0.25">
      <c r="A59" s="29" t="s">
        <v>162</v>
      </c>
      <c r="B59" s="43">
        <v>16948</v>
      </c>
      <c r="C59" s="43">
        <v>117575</v>
      </c>
    </row>
    <row r="60" spans="1:3" x14ac:dyDescent="0.25">
      <c r="A60" s="29" t="s">
        <v>163</v>
      </c>
      <c r="B60" s="43">
        <v>24796</v>
      </c>
      <c r="C60" s="43">
        <v>182245</v>
      </c>
    </row>
    <row r="61" spans="1:3" x14ac:dyDescent="0.25">
      <c r="A61" s="29" t="s">
        <v>87</v>
      </c>
      <c r="B61" s="43">
        <v>13280</v>
      </c>
      <c r="C61" s="43">
        <v>159992</v>
      </c>
    </row>
    <row r="62" spans="1:3" x14ac:dyDescent="0.25">
      <c r="A62" s="29" t="s">
        <v>65</v>
      </c>
      <c r="B62" s="43">
        <v>12818</v>
      </c>
      <c r="C62" s="43">
        <v>188352</v>
      </c>
    </row>
    <row r="63" spans="1:3" x14ac:dyDescent="0.25">
      <c r="A63" s="29" t="s">
        <v>164</v>
      </c>
      <c r="B63" s="43">
        <v>9273</v>
      </c>
      <c r="C63" s="43">
        <v>134576</v>
      </c>
    </row>
    <row r="64" spans="1:3" x14ac:dyDescent="0.25">
      <c r="A64" s="29" t="s">
        <v>88</v>
      </c>
      <c r="B64" s="43">
        <v>17601</v>
      </c>
      <c r="C64" s="43">
        <v>277395</v>
      </c>
    </row>
    <row r="65" spans="1:3" x14ac:dyDescent="0.25">
      <c r="A65" s="29" t="s">
        <v>148</v>
      </c>
      <c r="B65" s="43">
        <v>69168</v>
      </c>
      <c r="C65" s="43">
        <v>84221</v>
      </c>
    </row>
    <row r="66" spans="1:3" x14ac:dyDescent="0.25">
      <c r="A66" s="29" t="s">
        <v>105</v>
      </c>
      <c r="B66" s="43">
        <v>400151</v>
      </c>
      <c r="C66" s="43">
        <v>76796</v>
      </c>
    </row>
    <row r="67" spans="1:3" x14ac:dyDescent="0.25">
      <c r="A67" s="29" t="s">
        <v>123</v>
      </c>
      <c r="B67" s="43">
        <v>346475</v>
      </c>
      <c r="C67" s="43">
        <v>73251</v>
      </c>
    </row>
    <row r="68" spans="1:3" x14ac:dyDescent="0.25">
      <c r="A68" s="29" t="s">
        <v>89</v>
      </c>
      <c r="B68" s="43">
        <v>9091</v>
      </c>
      <c r="C68" s="43">
        <v>182984</v>
      </c>
    </row>
    <row r="69" spans="1:3" x14ac:dyDescent="0.25">
      <c r="A69" s="29" t="s">
        <v>90</v>
      </c>
      <c r="B69" s="43">
        <v>20889</v>
      </c>
      <c r="C69" s="43">
        <v>75047</v>
      </c>
    </row>
    <row r="70" spans="1:3" x14ac:dyDescent="0.25">
      <c r="A70" s="29" t="s">
        <v>165</v>
      </c>
      <c r="B70" s="43">
        <v>14559</v>
      </c>
      <c r="C70" s="43">
        <v>166396</v>
      </c>
    </row>
    <row r="71" spans="1:3" x14ac:dyDescent="0.25">
      <c r="A71" s="29" t="s">
        <v>166</v>
      </c>
      <c r="B71" s="43">
        <v>35083</v>
      </c>
      <c r="C71" s="43">
        <v>134330</v>
      </c>
    </row>
    <row r="72" spans="1:3" x14ac:dyDescent="0.25">
      <c r="A72" s="29" t="s">
        <v>79</v>
      </c>
      <c r="B72" s="43">
        <v>28180</v>
      </c>
      <c r="C72" s="43">
        <v>170393</v>
      </c>
    </row>
    <row r="73" spans="1:3" x14ac:dyDescent="0.25">
      <c r="A73" s="29" t="s">
        <v>149</v>
      </c>
      <c r="B73" s="43">
        <v>23755</v>
      </c>
      <c r="C73" s="43">
        <v>96977</v>
      </c>
    </row>
    <row r="74" spans="1:3" x14ac:dyDescent="0.25">
      <c r="A74" s="29" t="s">
        <v>106</v>
      </c>
      <c r="B74" s="43">
        <v>288503</v>
      </c>
      <c r="C74" s="43">
        <v>54999</v>
      </c>
    </row>
    <row r="75" spans="1:3" x14ac:dyDescent="0.25">
      <c r="A75" s="29" t="s">
        <v>131</v>
      </c>
      <c r="B75" s="43">
        <v>51530</v>
      </c>
      <c r="C75" s="43">
        <v>82626</v>
      </c>
    </row>
    <row r="76" spans="1:3" x14ac:dyDescent="0.25">
      <c r="A76" s="29" t="s">
        <v>124</v>
      </c>
      <c r="B76" s="43">
        <v>20165</v>
      </c>
      <c r="C76" s="43">
        <v>145763</v>
      </c>
    </row>
    <row r="77" spans="1:3" x14ac:dyDescent="0.25">
      <c r="A77" s="29" t="s">
        <v>176</v>
      </c>
      <c r="B77" s="43">
        <v>8907</v>
      </c>
      <c r="C77" s="43">
        <v>102800</v>
      </c>
    </row>
    <row r="78" spans="1:3" x14ac:dyDescent="0.25">
      <c r="A78" s="29" t="s">
        <v>80</v>
      </c>
      <c r="B78" s="43">
        <v>10733</v>
      </c>
      <c r="C78" s="43">
        <v>186658</v>
      </c>
    </row>
    <row r="79" spans="1:3" x14ac:dyDescent="0.25">
      <c r="A79" s="29" t="s">
        <v>107</v>
      </c>
      <c r="B79" s="43">
        <v>12960</v>
      </c>
      <c r="C79" s="43">
        <v>54311</v>
      </c>
    </row>
    <row r="80" spans="1:3" x14ac:dyDescent="0.25">
      <c r="A80" s="29" t="s">
        <v>108</v>
      </c>
      <c r="B80" s="43">
        <v>423728</v>
      </c>
      <c r="C80" s="43">
        <v>94704</v>
      </c>
    </row>
    <row r="81" spans="1:3" x14ac:dyDescent="0.25">
      <c r="A81" s="29" t="s">
        <v>150</v>
      </c>
      <c r="B81" s="43">
        <v>45112</v>
      </c>
      <c r="C81" s="43">
        <v>75667</v>
      </c>
    </row>
    <row r="82" spans="1:3" x14ac:dyDescent="0.25">
      <c r="A82" s="29" t="s">
        <v>109</v>
      </c>
      <c r="B82" s="43">
        <v>107093</v>
      </c>
      <c r="C82" s="44">
        <v>48428</v>
      </c>
    </row>
    <row r="83" spans="1:3" x14ac:dyDescent="0.25">
      <c r="A83" s="29" t="s">
        <v>151</v>
      </c>
      <c r="B83" s="43">
        <v>10738</v>
      </c>
      <c r="C83" s="43">
        <v>102739</v>
      </c>
    </row>
    <row r="84" spans="1:3" x14ac:dyDescent="0.25">
      <c r="A84" s="29" t="s">
        <v>110</v>
      </c>
      <c r="B84" s="43">
        <v>63077</v>
      </c>
      <c r="C84" s="43">
        <v>65754</v>
      </c>
    </row>
    <row r="85" spans="1:3" x14ac:dyDescent="0.25">
      <c r="A85" s="29" t="s">
        <v>111</v>
      </c>
      <c r="B85" s="43">
        <v>358602</v>
      </c>
      <c r="C85" s="43">
        <v>69048</v>
      </c>
    </row>
    <row r="86" spans="1:3" x14ac:dyDescent="0.25">
      <c r="A86" s="29" t="s">
        <v>152</v>
      </c>
      <c r="B86" s="43">
        <v>13257</v>
      </c>
      <c r="C86" s="43">
        <v>109486</v>
      </c>
    </row>
    <row r="87" spans="1:3" x14ac:dyDescent="0.25">
      <c r="A87" s="29" t="s">
        <v>81</v>
      </c>
      <c r="B87" s="43">
        <v>46298</v>
      </c>
      <c r="C87" s="43">
        <v>133848</v>
      </c>
    </row>
    <row r="88" spans="1:3" x14ac:dyDescent="0.25">
      <c r="A88" s="29" t="s">
        <v>167</v>
      </c>
      <c r="B88" s="43">
        <v>39428</v>
      </c>
      <c r="C88" s="43">
        <v>116404</v>
      </c>
    </row>
    <row r="89" spans="1:3" x14ac:dyDescent="0.25">
      <c r="A89" s="29" t="s">
        <v>91</v>
      </c>
      <c r="B89" s="43">
        <v>62340</v>
      </c>
      <c r="C89" s="43">
        <v>185845</v>
      </c>
    </row>
    <row r="90" spans="1:3" x14ac:dyDescent="0.25">
      <c r="A90" s="29" t="s">
        <v>66</v>
      </c>
      <c r="B90" s="43">
        <v>17387</v>
      </c>
      <c r="C90" s="43">
        <v>163436</v>
      </c>
    </row>
    <row r="91" spans="1:3" x14ac:dyDescent="0.25">
      <c r="A91" s="29" t="s">
        <v>168</v>
      </c>
      <c r="B91" s="43">
        <v>32886</v>
      </c>
      <c r="C91" s="43">
        <v>104266</v>
      </c>
    </row>
    <row r="92" spans="1:3" x14ac:dyDescent="0.25">
      <c r="A92" s="29" t="s">
        <v>67</v>
      </c>
      <c r="B92" s="43">
        <v>11532</v>
      </c>
      <c r="C92" s="43">
        <v>141372</v>
      </c>
    </row>
    <row r="93" spans="1:3" x14ac:dyDescent="0.25">
      <c r="A93" s="29" t="s">
        <v>132</v>
      </c>
      <c r="B93" s="43">
        <v>69869</v>
      </c>
      <c r="C93" s="43">
        <v>97158</v>
      </c>
    </row>
    <row r="94" spans="1:3" x14ac:dyDescent="0.25">
      <c r="A94" s="29" t="s">
        <v>177</v>
      </c>
      <c r="B94" s="43">
        <v>3133</v>
      </c>
      <c r="C94" s="43">
        <v>234172</v>
      </c>
    </row>
    <row r="95" spans="1:3" x14ac:dyDescent="0.25">
      <c r="A95" s="29" t="s">
        <v>112</v>
      </c>
      <c r="B95" s="43">
        <v>32314</v>
      </c>
      <c r="C95" s="43">
        <v>44919</v>
      </c>
    </row>
    <row r="96" spans="1:3" x14ac:dyDescent="0.25">
      <c r="A96" s="29" t="s">
        <v>68</v>
      </c>
      <c r="B96" s="43">
        <v>20760</v>
      </c>
      <c r="C96" s="43">
        <v>171723</v>
      </c>
    </row>
    <row r="97" spans="1:3" x14ac:dyDescent="0.25">
      <c r="A97" s="29" t="s">
        <v>113</v>
      </c>
      <c r="B97" s="43">
        <v>260635</v>
      </c>
      <c r="C97" s="43">
        <v>64635</v>
      </c>
    </row>
    <row r="98" spans="1:3" x14ac:dyDescent="0.25">
      <c r="A98" s="29" t="s">
        <v>133</v>
      </c>
      <c r="B98" s="43">
        <v>17805</v>
      </c>
      <c r="C98" s="43">
        <v>643074</v>
      </c>
    </row>
    <row r="99" spans="1:3" x14ac:dyDescent="0.25">
      <c r="A99" s="29" t="s">
        <v>92</v>
      </c>
      <c r="B99" s="43">
        <v>13568</v>
      </c>
      <c r="C99" s="43">
        <v>117224</v>
      </c>
    </row>
    <row r="100" spans="1:3" x14ac:dyDescent="0.25">
      <c r="A100" s="29" t="s">
        <v>169</v>
      </c>
      <c r="B100" s="43">
        <v>12879</v>
      </c>
      <c r="C100" s="43">
        <v>176864</v>
      </c>
    </row>
    <row r="101" spans="1:3" x14ac:dyDescent="0.25">
      <c r="A101" s="29" t="s">
        <v>153</v>
      </c>
      <c r="B101" s="43">
        <v>21438</v>
      </c>
      <c r="C101" s="43">
        <v>147112</v>
      </c>
    </row>
    <row r="102" spans="1:3" x14ac:dyDescent="0.25">
      <c r="A102" s="29" t="s">
        <v>154</v>
      </c>
      <c r="B102" s="43">
        <v>9908</v>
      </c>
      <c r="C102" s="43">
        <v>83854</v>
      </c>
    </row>
    <row r="103" spans="1:3" x14ac:dyDescent="0.25">
      <c r="A103" s="29" t="s">
        <v>69</v>
      </c>
      <c r="B103" s="43">
        <v>17839</v>
      </c>
      <c r="C103" s="43">
        <v>154230</v>
      </c>
    </row>
    <row r="104" spans="1:3" x14ac:dyDescent="0.25">
      <c r="A104" s="29" t="s">
        <v>155</v>
      </c>
      <c r="B104" s="43">
        <v>24057</v>
      </c>
      <c r="C104" s="43">
        <v>77581</v>
      </c>
    </row>
    <row r="105" spans="1:3" x14ac:dyDescent="0.25">
      <c r="A105" s="29" t="s">
        <v>156</v>
      </c>
      <c r="B105" s="43">
        <v>22436</v>
      </c>
      <c r="C105" s="43">
        <v>133489</v>
      </c>
    </row>
    <row r="106" spans="1:3" x14ac:dyDescent="0.25">
      <c r="A106" s="29" t="s">
        <v>70</v>
      </c>
      <c r="B106" s="43">
        <v>5685</v>
      </c>
      <c r="C106" s="43">
        <v>157331</v>
      </c>
    </row>
    <row r="107" spans="1:3" x14ac:dyDescent="0.25">
      <c r="A107" s="29" t="s">
        <v>134</v>
      </c>
      <c r="B107" s="43">
        <v>15534</v>
      </c>
      <c r="C107" s="43">
        <v>69216</v>
      </c>
    </row>
    <row r="108" spans="1:3" x14ac:dyDescent="0.25">
      <c r="A108" s="29" t="s">
        <v>135</v>
      </c>
      <c r="B108" s="43">
        <v>13780</v>
      </c>
      <c r="C108" s="43">
        <v>94024</v>
      </c>
    </row>
    <row r="109" spans="1:3" x14ac:dyDescent="0.25">
      <c r="A109" s="29" t="s">
        <v>82</v>
      </c>
      <c r="B109" s="43">
        <v>10962</v>
      </c>
      <c r="C109" s="43">
        <v>175698</v>
      </c>
    </row>
    <row r="110" spans="1:3" x14ac:dyDescent="0.25">
      <c r="A110" s="29" t="s">
        <v>114</v>
      </c>
      <c r="B110" s="43">
        <v>97643</v>
      </c>
      <c r="C110" s="43">
        <v>78068</v>
      </c>
    </row>
    <row r="111" spans="1:3" x14ac:dyDescent="0.25">
      <c r="A111" s="29" t="s">
        <v>115</v>
      </c>
      <c r="B111" s="43">
        <v>203639</v>
      </c>
      <c r="C111" s="43">
        <v>99586</v>
      </c>
    </row>
    <row r="112" spans="1:3" x14ac:dyDescent="0.25">
      <c r="A112" s="29" t="s">
        <v>136</v>
      </c>
      <c r="B112" s="43">
        <v>67849</v>
      </c>
      <c r="C112" s="43">
        <v>87924</v>
      </c>
    </row>
    <row r="113" spans="1:4" x14ac:dyDescent="0.25">
      <c r="A113" s="29" t="s">
        <v>137</v>
      </c>
      <c r="B113" s="43">
        <v>34668</v>
      </c>
      <c r="C113" s="43">
        <v>93486</v>
      </c>
    </row>
    <row r="114" spans="1:4" x14ac:dyDescent="0.25">
      <c r="A114" s="29" t="s">
        <v>116</v>
      </c>
      <c r="B114" s="43">
        <v>26990</v>
      </c>
      <c r="C114" s="43">
        <v>34765</v>
      </c>
    </row>
    <row r="115" spans="1:4" x14ac:dyDescent="0.25">
      <c r="A115" s="29" t="s">
        <v>157</v>
      </c>
      <c r="B115" s="43">
        <v>7735</v>
      </c>
      <c r="C115" s="43">
        <v>182170</v>
      </c>
    </row>
    <row r="116" spans="1:4" x14ac:dyDescent="0.25">
      <c r="A116" s="29" t="s">
        <v>93</v>
      </c>
      <c r="B116" s="43">
        <v>70995</v>
      </c>
      <c r="C116" s="43">
        <v>106489</v>
      </c>
    </row>
    <row r="117" spans="1:4" x14ac:dyDescent="0.25">
      <c r="A117" s="29" t="s">
        <v>94</v>
      </c>
      <c r="B117" s="43">
        <v>9745</v>
      </c>
      <c r="C117" s="43">
        <v>154700</v>
      </c>
    </row>
    <row r="118" spans="1:4" x14ac:dyDescent="0.25">
      <c r="A118" s="29" t="s">
        <v>117</v>
      </c>
      <c r="B118" s="43">
        <v>97233</v>
      </c>
      <c r="C118" s="43">
        <v>93305</v>
      </c>
    </row>
    <row r="119" spans="1:4" x14ac:dyDescent="0.25">
      <c r="A119" s="29" t="s">
        <v>178</v>
      </c>
      <c r="B119" s="43">
        <v>2062</v>
      </c>
      <c r="C119" s="43">
        <v>175142</v>
      </c>
    </row>
    <row r="120" spans="1:4" x14ac:dyDescent="0.25">
      <c r="A120" s="29" t="s">
        <v>71</v>
      </c>
      <c r="B120" s="43">
        <v>9745</v>
      </c>
      <c r="C120" s="43">
        <v>314117</v>
      </c>
    </row>
    <row r="121" spans="1:4" x14ac:dyDescent="0.25">
      <c r="A121" s="29" t="s">
        <v>170</v>
      </c>
      <c r="B121" s="43">
        <v>28056</v>
      </c>
      <c r="C121" s="43">
        <v>139236</v>
      </c>
    </row>
    <row r="122" spans="1:4" x14ac:dyDescent="0.25">
      <c r="A122" s="29" t="s">
        <v>72</v>
      </c>
      <c r="B122" s="43">
        <v>51474</v>
      </c>
      <c r="C122" s="43">
        <v>126789</v>
      </c>
    </row>
    <row r="123" spans="1:4" x14ac:dyDescent="0.25">
      <c r="A123" s="29" t="s">
        <v>118</v>
      </c>
      <c r="B123" s="43">
        <v>270679</v>
      </c>
      <c r="C123" s="43">
        <v>93420</v>
      </c>
    </row>
    <row r="124" spans="1:4" x14ac:dyDescent="0.25">
      <c r="A124" s="29" t="s">
        <v>158</v>
      </c>
      <c r="B124" s="43">
        <v>35603</v>
      </c>
      <c r="C124" s="43">
        <v>113088</v>
      </c>
    </row>
    <row r="125" spans="1:4" x14ac:dyDescent="0.25">
      <c r="A125" s="29" t="s">
        <v>119</v>
      </c>
      <c r="B125" s="43">
        <v>258872</v>
      </c>
      <c r="C125" s="43">
        <v>102988</v>
      </c>
    </row>
    <row r="126" spans="1:4" x14ac:dyDescent="0.25">
      <c r="A126" s="29" t="s">
        <v>73</v>
      </c>
      <c r="B126" s="43">
        <v>22374</v>
      </c>
      <c r="C126" s="43">
        <v>186566</v>
      </c>
    </row>
    <row r="127" spans="1:4" x14ac:dyDescent="0.25">
      <c r="A127" s="29" t="s">
        <v>138</v>
      </c>
      <c r="B127" s="43">
        <v>58631</v>
      </c>
      <c r="C127" s="43">
        <v>109002</v>
      </c>
    </row>
    <row r="128" spans="1:4" x14ac:dyDescent="0.25">
      <c r="A128" s="42" t="s">
        <v>51</v>
      </c>
      <c r="B128" s="45">
        <f>SUM(B7:B127)</f>
        <v>7056327</v>
      </c>
      <c r="C128" s="45">
        <v>102763</v>
      </c>
      <c r="D128" t="s">
        <v>205</v>
      </c>
    </row>
    <row r="129" spans="1:3" x14ac:dyDescent="0.25">
      <c r="B129" s="45">
        <f>B128-7056321</f>
        <v>6</v>
      </c>
    </row>
    <row r="131" spans="1:3" x14ac:dyDescent="0.25">
      <c r="A131" s="47" t="s">
        <v>205</v>
      </c>
      <c r="B131" t="s">
        <v>206</v>
      </c>
    </row>
    <row r="132" spans="1:3" x14ac:dyDescent="0.25">
      <c r="C132" s="46">
        <f>+'Cuadro 6'!E18</f>
        <v>732722</v>
      </c>
    </row>
    <row r="133" spans="1:3" x14ac:dyDescent="0.25">
      <c r="C133" s="46">
        <f>+C132/B128*1000000</f>
        <v>103839.00859469807</v>
      </c>
    </row>
    <row r="134" spans="1:3" x14ac:dyDescent="0.25">
      <c r="A134" s="27"/>
    </row>
    <row r="135" spans="1:3" x14ac:dyDescent="0.25">
      <c r="A135" s="27"/>
    </row>
    <row r="136" spans="1:3" x14ac:dyDescent="0.25">
      <c r="A136" s="27"/>
    </row>
    <row r="137" spans="1:3" x14ac:dyDescent="0.25">
      <c r="A137" s="27"/>
    </row>
    <row r="138" spans="1:3" x14ac:dyDescent="0.25">
      <c r="A138" s="27"/>
    </row>
    <row r="139" spans="1:3" x14ac:dyDescent="0.25">
      <c r="A139" s="27"/>
    </row>
    <row r="140" spans="1:3" x14ac:dyDescent="0.25">
      <c r="A140" s="27"/>
    </row>
    <row r="141" spans="1:3" x14ac:dyDescent="0.25">
      <c r="A141" s="27"/>
    </row>
  </sheetData>
  <sortState ref="A10:A138">
    <sortCondition ref="A10:A138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showGridLines="0" workbookViewId="0">
      <selection activeCell="B10" sqref="B10"/>
    </sheetView>
  </sheetViews>
  <sheetFormatPr baseColWidth="10" defaultRowHeight="15" x14ac:dyDescent="0.25"/>
  <cols>
    <col min="1" max="1" width="19.140625" style="1" customWidth="1"/>
    <col min="2" max="2" width="12" style="49" bestFit="1" customWidth="1"/>
    <col min="3" max="4" width="11" style="1" bestFit="1" customWidth="1"/>
    <col min="5" max="6" width="10.5703125" style="1" customWidth="1"/>
    <col min="7" max="7" width="12" style="1" bestFit="1" customWidth="1"/>
    <col min="8" max="8" width="15.42578125" style="1" customWidth="1"/>
    <col min="9" max="10" width="11" style="1" bestFit="1" customWidth="1"/>
    <col min="11" max="11" width="15.42578125" style="1" bestFit="1" customWidth="1"/>
    <col min="12" max="13" width="11" style="1" bestFit="1" customWidth="1"/>
    <col min="14" max="14" width="8.5703125" style="1" bestFit="1" customWidth="1"/>
    <col min="15" max="15" width="11.85546875" style="1" bestFit="1" customWidth="1"/>
    <col min="16" max="16384" width="11.42578125" style="1"/>
  </cols>
  <sheetData>
    <row r="1" spans="1:15" x14ac:dyDescent="0.25">
      <c r="A1" s="1" t="s">
        <v>185</v>
      </c>
    </row>
    <row r="2" spans="1:15" x14ac:dyDescent="0.25">
      <c r="A2" s="1" t="s">
        <v>186</v>
      </c>
    </row>
    <row r="3" spans="1:15" x14ac:dyDescent="0.25">
      <c r="A3" s="1" t="s">
        <v>187</v>
      </c>
    </row>
    <row r="5" spans="1:15" x14ac:dyDescent="0.25"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5" ht="30.75" thickBot="1" x14ac:dyDescent="0.3">
      <c r="A6" s="34" t="s">
        <v>188</v>
      </c>
      <c r="B6" s="50" t="s">
        <v>194</v>
      </c>
      <c r="C6" s="32" t="s">
        <v>5</v>
      </c>
      <c r="D6" s="32" t="s">
        <v>6</v>
      </c>
      <c r="E6" s="32" t="s">
        <v>7</v>
      </c>
      <c r="F6" s="32" t="s">
        <v>8</v>
      </c>
      <c r="G6" s="32" t="s">
        <v>44</v>
      </c>
      <c r="H6" s="32" t="s">
        <v>193</v>
      </c>
      <c r="I6" s="32" t="s">
        <v>189</v>
      </c>
      <c r="J6" s="32" t="s">
        <v>190</v>
      </c>
      <c r="K6" s="32" t="s">
        <v>191</v>
      </c>
      <c r="L6" s="32" t="s">
        <v>12</v>
      </c>
      <c r="M6" s="33" t="s">
        <v>15</v>
      </c>
    </row>
    <row r="7" spans="1:15" ht="28.5" customHeight="1" x14ac:dyDescent="0.25">
      <c r="A7" s="36" t="s">
        <v>194</v>
      </c>
      <c r="B7" s="51">
        <v>725130859</v>
      </c>
      <c r="C7" s="57">
        <v>69534132</v>
      </c>
      <c r="D7" s="57">
        <v>82608782</v>
      </c>
      <c r="E7" s="57">
        <v>2836809</v>
      </c>
      <c r="F7" s="57">
        <v>3314576</v>
      </c>
      <c r="G7" s="57">
        <v>310923000</v>
      </c>
      <c r="H7" s="57">
        <v>21345605</v>
      </c>
      <c r="I7" s="57">
        <v>46017096</v>
      </c>
      <c r="J7" s="57">
        <v>88706153</v>
      </c>
      <c r="K7" s="57">
        <v>3288131</v>
      </c>
      <c r="L7" s="57">
        <v>30507201</v>
      </c>
      <c r="M7" s="58">
        <v>66049374</v>
      </c>
      <c r="N7" s="10"/>
    </row>
    <row r="8" spans="1:15" ht="15.75" customHeight="1" x14ac:dyDescent="0.25">
      <c r="A8" s="35" t="s">
        <v>59</v>
      </c>
      <c r="B8" s="52">
        <v>3226276</v>
      </c>
      <c r="C8" s="48">
        <v>1287097</v>
      </c>
      <c r="D8" s="48">
        <v>1129257</v>
      </c>
      <c r="E8" s="48">
        <v>28</v>
      </c>
      <c r="F8" s="48">
        <v>10275</v>
      </c>
      <c r="G8" s="48">
        <v>31092</v>
      </c>
      <c r="H8" s="48">
        <v>12807</v>
      </c>
      <c r="I8" s="48">
        <v>214039</v>
      </c>
      <c r="J8" s="48">
        <v>257248</v>
      </c>
      <c r="K8" s="48">
        <v>16719</v>
      </c>
      <c r="L8" s="48">
        <v>94572</v>
      </c>
      <c r="M8" s="56">
        <v>173142</v>
      </c>
      <c r="N8" s="1" t="str">
        <f>+IF(+SUM(C8:M8)=B8,"Correcto","ERROR")</f>
        <v>Correcto</v>
      </c>
    </row>
    <row r="9" spans="1:15" ht="15.75" customHeight="1" x14ac:dyDescent="0.25">
      <c r="A9" s="35" t="s">
        <v>139</v>
      </c>
      <c r="B9" s="52">
        <v>1426432</v>
      </c>
      <c r="C9" s="48">
        <v>511623</v>
      </c>
      <c r="D9" s="48">
        <v>437401</v>
      </c>
      <c r="E9" s="48">
        <v>0</v>
      </c>
      <c r="F9" s="48">
        <v>0</v>
      </c>
      <c r="G9" s="48">
        <v>18655</v>
      </c>
      <c r="H9" s="48">
        <v>25615</v>
      </c>
      <c r="I9" s="48">
        <v>96919</v>
      </c>
      <c r="J9" s="48">
        <v>177412</v>
      </c>
      <c r="K9" s="48">
        <v>7563</v>
      </c>
      <c r="L9" s="48">
        <v>64423</v>
      </c>
      <c r="M9" s="56">
        <v>86821</v>
      </c>
      <c r="N9" s="1" t="str">
        <f t="shared" ref="N9:N72" si="0">+IF(+SUM(C9:M9)=B9,"Correcto","ERROR")</f>
        <v>Correcto</v>
      </c>
    </row>
    <row r="10" spans="1:15" ht="15.75" customHeight="1" x14ac:dyDescent="0.25">
      <c r="A10" s="35" t="s">
        <v>95</v>
      </c>
      <c r="B10" s="52">
        <v>4576101</v>
      </c>
      <c r="C10" s="48">
        <v>120839</v>
      </c>
      <c r="D10" s="48">
        <v>1458</v>
      </c>
      <c r="E10" s="48">
        <v>0</v>
      </c>
      <c r="F10" s="48">
        <v>0</v>
      </c>
      <c r="G10" s="48">
        <v>938987</v>
      </c>
      <c r="H10" s="48">
        <v>766307</v>
      </c>
      <c r="I10" s="48">
        <v>183596</v>
      </c>
      <c r="J10" s="48">
        <v>1268498</v>
      </c>
      <c r="K10" s="48">
        <v>53992</v>
      </c>
      <c r="L10" s="48">
        <v>521620</v>
      </c>
      <c r="M10" s="56">
        <v>720804</v>
      </c>
      <c r="N10" s="1" t="str">
        <f t="shared" si="0"/>
        <v>Correcto</v>
      </c>
    </row>
    <row r="11" spans="1:15" ht="15.75" customHeight="1" x14ac:dyDescent="0.25">
      <c r="A11" s="35" t="s">
        <v>96</v>
      </c>
      <c r="B11" s="52">
        <v>53370998</v>
      </c>
      <c r="C11" s="48">
        <v>12836</v>
      </c>
      <c r="D11" s="48">
        <v>0</v>
      </c>
      <c r="E11" s="48">
        <v>6979</v>
      </c>
      <c r="F11" s="48">
        <v>0</v>
      </c>
      <c r="G11" s="48">
        <v>36576983</v>
      </c>
      <c r="H11" s="48">
        <v>770576</v>
      </c>
      <c r="I11" s="48">
        <v>4079343</v>
      </c>
      <c r="J11" s="48">
        <v>4816744</v>
      </c>
      <c r="K11" s="48">
        <v>55886</v>
      </c>
      <c r="L11" s="48">
        <v>1496976</v>
      </c>
      <c r="M11" s="56">
        <v>5554675</v>
      </c>
      <c r="N11" s="1" t="str">
        <f t="shared" si="0"/>
        <v>Correcto</v>
      </c>
    </row>
    <row r="12" spans="1:15" ht="15.75" customHeight="1" x14ac:dyDescent="0.25">
      <c r="A12" s="35" t="s">
        <v>83</v>
      </c>
      <c r="B12" s="52">
        <v>2710479</v>
      </c>
      <c r="C12" s="48">
        <v>139204</v>
      </c>
      <c r="D12" s="48">
        <v>1845864</v>
      </c>
      <c r="E12" s="48">
        <v>0</v>
      </c>
      <c r="F12" s="48">
        <v>0</v>
      </c>
      <c r="G12" s="48">
        <v>118151</v>
      </c>
      <c r="H12" s="48">
        <v>23480</v>
      </c>
      <c r="I12" s="48">
        <v>129464</v>
      </c>
      <c r="J12" s="48">
        <v>221765</v>
      </c>
      <c r="K12" s="48">
        <v>9089</v>
      </c>
      <c r="L12" s="48">
        <v>94007</v>
      </c>
      <c r="M12" s="56">
        <v>129455</v>
      </c>
      <c r="N12" s="1" t="str">
        <f t="shared" si="0"/>
        <v>Correcto</v>
      </c>
    </row>
    <row r="13" spans="1:15" ht="15.75" customHeight="1" x14ac:dyDescent="0.25">
      <c r="A13" s="35" t="s">
        <v>84</v>
      </c>
      <c r="B13" s="52">
        <v>4868876</v>
      </c>
      <c r="C13" s="48">
        <v>615513</v>
      </c>
      <c r="D13" s="48">
        <v>1933937</v>
      </c>
      <c r="E13" s="48">
        <v>0</v>
      </c>
      <c r="F13" s="48">
        <v>7292</v>
      </c>
      <c r="G13" s="48">
        <v>438402</v>
      </c>
      <c r="H13" s="48">
        <v>93921</v>
      </c>
      <c r="I13" s="48">
        <v>228376</v>
      </c>
      <c r="J13" s="48">
        <v>683037</v>
      </c>
      <c r="K13" s="48">
        <v>36109</v>
      </c>
      <c r="L13" s="48">
        <v>291906</v>
      </c>
      <c r="M13" s="56">
        <v>540383</v>
      </c>
      <c r="N13" s="1" t="str">
        <f t="shared" si="0"/>
        <v>Correcto</v>
      </c>
    </row>
    <row r="14" spans="1:15" ht="15.75" customHeight="1" x14ac:dyDescent="0.25">
      <c r="A14" s="35" t="s">
        <v>60</v>
      </c>
      <c r="B14" s="52">
        <v>16537305</v>
      </c>
      <c r="C14" s="48">
        <v>756588</v>
      </c>
      <c r="D14" s="48">
        <v>338526</v>
      </c>
      <c r="E14" s="48">
        <v>32255</v>
      </c>
      <c r="F14" s="48">
        <v>0</v>
      </c>
      <c r="G14" s="48">
        <v>5267039</v>
      </c>
      <c r="H14" s="48">
        <v>723616</v>
      </c>
      <c r="I14" s="48">
        <v>2375470</v>
      </c>
      <c r="J14" s="48">
        <v>3539376</v>
      </c>
      <c r="K14" s="48">
        <v>230583</v>
      </c>
      <c r="L14" s="48">
        <v>963510</v>
      </c>
      <c r="M14" s="56">
        <v>2310342</v>
      </c>
      <c r="N14" s="1" t="str">
        <f t="shared" si="0"/>
        <v>Correcto</v>
      </c>
      <c r="O14" s="53">
        <f>+SUM(C14:M14)-B14</f>
        <v>0</v>
      </c>
    </row>
    <row r="15" spans="1:15" ht="15.75" customHeight="1" x14ac:dyDescent="0.25">
      <c r="A15" s="35" t="s">
        <v>74</v>
      </c>
      <c r="B15" s="52">
        <v>5863391</v>
      </c>
      <c r="C15" s="48">
        <v>3281321</v>
      </c>
      <c r="D15" s="48">
        <v>968620</v>
      </c>
      <c r="E15" s="48">
        <v>0</v>
      </c>
      <c r="F15" s="48">
        <v>35135</v>
      </c>
      <c r="G15" s="48">
        <v>124369</v>
      </c>
      <c r="H15" s="48">
        <v>64037</v>
      </c>
      <c r="I15" s="48">
        <v>470599</v>
      </c>
      <c r="J15" s="48">
        <v>408048</v>
      </c>
      <c r="K15" s="48">
        <v>5776</v>
      </c>
      <c r="L15" s="48">
        <v>183193</v>
      </c>
      <c r="M15" s="56">
        <v>322293</v>
      </c>
      <c r="N15" s="1" t="str">
        <f t="shared" si="0"/>
        <v>Correcto</v>
      </c>
      <c r="O15" s="53">
        <f t="shared" ref="O15:O127" si="1">+SUM(C15:M15)-B15</f>
        <v>0</v>
      </c>
    </row>
    <row r="16" spans="1:15" ht="15.75" customHeight="1" x14ac:dyDescent="0.25">
      <c r="A16" s="35" t="s">
        <v>125</v>
      </c>
      <c r="B16" s="52">
        <v>2687007</v>
      </c>
      <c r="C16" s="48">
        <v>588366</v>
      </c>
      <c r="D16" s="48">
        <v>320338</v>
      </c>
      <c r="E16" s="48">
        <v>1021</v>
      </c>
      <c r="F16" s="48">
        <v>135898</v>
      </c>
      <c r="G16" s="48">
        <v>929660</v>
      </c>
      <c r="H16" s="48">
        <v>44826</v>
      </c>
      <c r="I16" s="48">
        <v>143028</v>
      </c>
      <c r="J16" s="48">
        <v>274989</v>
      </c>
      <c r="K16" s="48">
        <v>6483</v>
      </c>
      <c r="L16" s="48">
        <v>106210</v>
      </c>
      <c r="M16" s="56">
        <v>136188</v>
      </c>
      <c r="N16" s="1" t="str">
        <f t="shared" si="0"/>
        <v>Correcto</v>
      </c>
      <c r="O16" s="53">
        <f t="shared" si="1"/>
        <v>0</v>
      </c>
    </row>
    <row r="17" spans="1:15" ht="15.75" customHeight="1" x14ac:dyDescent="0.25">
      <c r="A17" s="35" t="s">
        <v>126</v>
      </c>
      <c r="B17" s="52">
        <v>2167716</v>
      </c>
      <c r="C17" s="48">
        <v>799466</v>
      </c>
      <c r="D17" s="48">
        <v>388559</v>
      </c>
      <c r="E17" s="48">
        <v>0</v>
      </c>
      <c r="F17" s="48">
        <v>0</v>
      </c>
      <c r="G17" s="48">
        <v>214537</v>
      </c>
      <c r="H17" s="48">
        <v>49095</v>
      </c>
      <c r="I17" s="48">
        <v>157409</v>
      </c>
      <c r="J17" s="48">
        <v>310472</v>
      </c>
      <c r="K17" s="48">
        <v>15673</v>
      </c>
      <c r="L17" s="48">
        <v>107208</v>
      </c>
      <c r="M17" s="56">
        <v>125297</v>
      </c>
      <c r="N17" s="1" t="str">
        <f t="shared" si="0"/>
        <v>Correcto</v>
      </c>
      <c r="O17" s="53">
        <f t="shared" si="1"/>
        <v>0</v>
      </c>
    </row>
    <row r="18" spans="1:15" ht="15.75" customHeight="1" x14ac:dyDescent="0.25">
      <c r="A18" s="35" t="s">
        <v>97</v>
      </c>
      <c r="B18" s="52">
        <v>14119607</v>
      </c>
      <c r="C18" s="48">
        <v>4076</v>
      </c>
      <c r="D18" s="48">
        <v>486</v>
      </c>
      <c r="E18" s="48">
        <v>0</v>
      </c>
      <c r="F18" s="48">
        <v>0</v>
      </c>
      <c r="G18" s="48">
        <v>11905242</v>
      </c>
      <c r="H18" s="48">
        <v>281762</v>
      </c>
      <c r="I18" s="48">
        <v>18271</v>
      </c>
      <c r="J18" s="48">
        <v>869320</v>
      </c>
      <c r="K18" s="48">
        <v>15891</v>
      </c>
      <c r="L18" s="48">
        <v>416673</v>
      </c>
      <c r="M18" s="56">
        <v>607886</v>
      </c>
      <c r="N18" s="1" t="str">
        <f t="shared" si="0"/>
        <v>Correcto</v>
      </c>
      <c r="O18" s="53">
        <f>+SUM(C18:M18)-B18</f>
        <v>0</v>
      </c>
    </row>
    <row r="19" spans="1:15" ht="15.75" customHeight="1" x14ac:dyDescent="0.25">
      <c r="A19" s="35" t="s">
        <v>120</v>
      </c>
      <c r="B19" s="52">
        <v>5693851</v>
      </c>
      <c r="C19" s="48">
        <v>40656</v>
      </c>
      <c r="D19" s="48">
        <v>486</v>
      </c>
      <c r="E19" s="48">
        <v>0</v>
      </c>
      <c r="F19" s="48">
        <v>0</v>
      </c>
      <c r="G19" s="48">
        <v>4604770</v>
      </c>
      <c r="H19" s="48">
        <v>38422</v>
      </c>
      <c r="I19" s="48">
        <v>55773</v>
      </c>
      <c r="J19" s="48">
        <v>345954</v>
      </c>
      <c r="K19" s="48">
        <v>17723</v>
      </c>
      <c r="L19" s="48">
        <v>170973</v>
      </c>
      <c r="M19" s="56">
        <v>419094</v>
      </c>
      <c r="N19" s="1" t="str">
        <f t="shared" si="0"/>
        <v>Correcto</v>
      </c>
      <c r="O19" s="53">
        <f t="shared" si="1"/>
        <v>0</v>
      </c>
    </row>
    <row r="20" spans="1:15" ht="15.75" customHeight="1" x14ac:dyDescent="0.25">
      <c r="A20" s="35" t="s">
        <v>85</v>
      </c>
      <c r="B20" s="52">
        <v>3991468</v>
      </c>
      <c r="C20" s="48">
        <v>1154575</v>
      </c>
      <c r="D20" s="48">
        <v>1472440</v>
      </c>
      <c r="E20" s="48">
        <v>0</v>
      </c>
      <c r="F20" s="48">
        <v>0</v>
      </c>
      <c r="G20" s="48">
        <v>108823</v>
      </c>
      <c r="H20" s="48">
        <v>70440</v>
      </c>
      <c r="I20" s="48">
        <v>220618</v>
      </c>
      <c r="J20" s="48">
        <v>532237</v>
      </c>
      <c r="K20" s="48">
        <v>15278</v>
      </c>
      <c r="L20" s="48">
        <v>182345</v>
      </c>
      <c r="M20" s="56">
        <v>234712</v>
      </c>
      <c r="N20" s="1" t="str">
        <f t="shared" si="0"/>
        <v>Correcto</v>
      </c>
      <c r="O20" s="53">
        <f t="shared" si="1"/>
        <v>0</v>
      </c>
    </row>
    <row r="21" spans="1:15" ht="15.75" customHeight="1" x14ac:dyDescent="0.25">
      <c r="A21" s="35" t="s">
        <v>140</v>
      </c>
      <c r="B21" s="52">
        <v>3060645</v>
      </c>
      <c r="C21" s="48">
        <v>756145</v>
      </c>
      <c r="D21" s="48">
        <v>874491</v>
      </c>
      <c r="E21" s="48">
        <v>0</v>
      </c>
      <c r="F21" s="48">
        <v>0</v>
      </c>
      <c r="G21" s="48">
        <v>217646</v>
      </c>
      <c r="H21" s="48">
        <v>153688</v>
      </c>
      <c r="I21" s="48">
        <v>156558</v>
      </c>
      <c r="J21" s="48">
        <v>461272</v>
      </c>
      <c r="K21" s="48">
        <v>21408</v>
      </c>
      <c r="L21" s="48">
        <v>165379</v>
      </c>
      <c r="M21" s="56">
        <v>254058</v>
      </c>
      <c r="N21" s="1" t="str">
        <f t="shared" si="0"/>
        <v>Correcto</v>
      </c>
      <c r="O21" s="53">
        <f t="shared" si="1"/>
        <v>0</v>
      </c>
    </row>
    <row r="22" spans="1:15" ht="15.75" customHeight="1" x14ac:dyDescent="0.25">
      <c r="A22" s="35" t="s">
        <v>121</v>
      </c>
      <c r="B22" s="52">
        <v>1039170</v>
      </c>
      <c r="C22" s="48">
        <v>32661</v>
      </c>
      <c r="D22" s="48">
        <v>518576</v>
      </c>
      <c r="E22" s="48">
        <v>0</v>
      </c>
      <c r="F22" s="48">
        <v>0</v>
      </c>
      <c r="G22" s="48">
        <v>155462</v>
      </c>
      <c r="H22" s="48">
        <v>19211</v>
      </c>
      <c r="I22" s="48">
        <v>33572</v>
      </c>
      <c r="J22" s="48">
        <v>141930</v>
      </c>
      <c r="K22" s="48">
        <v>6383</v>
      </c>
      <c r="L22" s="48">
        <v>57399</v>
      </c>
      <c r="M22" s="56">
        <v>73976</v>
      </c>
      <c r="N22" s="1" t="str">
        <f t="shared" si="0"/>
        <v>Correcto</v>
      </c>
      <c r="O22" s="53">
        <f t="shared" si="1"/>
        <v>0</v>
      </c>
    </row>
    <row r="23" spans="1:15" ht="15.75" customHeight="1" x14ac:dyDescent="0.25">
      <c r="A23" s="35" t="s">
        <v>127</v>
      </c>
      <c r="B23" s="52">
        <v>7283785</v>
      </c>
      <c r="C23" s="48">
        <v>96481</v>
      </c>
      <c r="D23" s="48">
        <v>175984</v>
      </c>
      <c r="E23" s="48">
        <v>85</v>
      </c>
      <c r="F23" s="48">
        <v>205505</v>
      </c>
      <c r="G23" s="48">
        <v>4458629</v>
      </c>
      <c r="H23" s="48">
        <v>145150</v>
      </c>
      <c r="I23" s="48">
        <v>1048573</v>
      </c>
      <c r="J23" s="48">
        <v>381436</v>
      </c>
      <c r="K23" s="48">
        <v>15109</v>
      </c>
      <c r="L23" s="48">
        <v>143101</v>
      </c>
      <c r="M23" s="56">
        <v>613732</v>
      </c>
      <c r="N23" s="1" t="str">
        <f t="shared" si="0"/>
        <v>Correcto</v>
      </c>
      <c r="O23" s="53">
        <f t="shared" si="1"/>
        <v>0</v>
      </c>
    </row>
    <row r="24" spans="1:15" ht="15.75" customHeight="1" x14ac:dyDescent="0.25">
      <c r="A24" s="35" t="s">
        <v>98</v>
      </c>
      <c r="B24" s="52">
        <v>1615196</v>
      </c>
      <c r="C24" s="48">
        <v>67092</v>
      </c>
      <c r="D24" s="48">
        <v>726782</v>
      </c>
      <c r="E24" s="48">
        <v>0</v>
      </c>
      <c r="F24" s="48">
        <v>0</v>
      </c>
      <c r="G24" s="48">
        <v>202100</v>
      </c>
      <c r="H24" s="48">
        <v>108863</v>
      </c>
      <c r="I24" s="48">
        <v>72902</v>
      </c>
      <c r="J24" s="48">
        <v>230636</v>
      </c>
      <c r="K24" s="48">
        <v>10277</v>
      </c>
      <c r="L24" s="48">
        <v>89394</v>
      </c>
      <c r="M24" s="56">
        <v>107150</v>
      </c>
      <c r="N24" s="1" t="str">
        <f t="shared" si="0"/>
        <v>Correcto</v>
      </c>
      <c r="O24" s="53">
        <f t="shared" si="1"/>
        <v>0</v>
      </c>
    </row>
    <row r="25" spans="1:15" ht="15.75" customHeight="1" x14ac:dyDescent="0.25">
      <c r="A25" s="35" t="s">
        <v>128</v>
      </c>
      <c r="B25" s="52">
        <v>1011255</v>
      </c>
      <c r="C25" s="48">
        <v>381026</v>
      </c>
      <c r="D25" s="48">
        <v>220526</v>
      </c>
      <c r="E25" s="48">
        <v>0</v>
      </c>
      <c r="F25" s="48">
        <v>0</v>
      </c>
      <c r="G25" s="48">
        <v>49748</v>
      </c>
      <c r="H25" s="48">
        <v>17076</v>
      </c>
      <c r="I25" s="48">
        <v>49602</v>
      </c>
      <c r="J25" s="48">
        <v>159671</v>
      </c>
      <c r="K25" s="48">
        <v>5422</v>
      </c>
      <c r="L25" s="48">
        <v>58396</v>
      </c>
      <c r="M25" s="56">
        <v>69788</v>
      </c>
      <c r="N25" s="1" t="str">
        <f t="shared" si="0"/>
        <v>Correcto</v>
      </c>
      <c r="O25" s="53">
        <f t="shared" si="1"/>
        <v>0</v>
      </c>
    </row>
    <row r="26" spans="1:15" ht="15.75" customHeight="1" x14ac:dyDescent="0.25">
      <c r="A26" s="35" t="s">
        <v>159</v>
      </c>
      <c r="B26" s="52">
        <v>2393316</v>
      </c>
      <c r="C26" s="48">
        <v>520018</v>
      </c>
      <c r="D26" s="48">
        <v>1040835</v>
      </c>
      <c r="E26" s="48">
        <v>0</v>
      </c>
      <c r="F26" s="48">
        <v>0</v>
      </c>
      <c r="G26" s="48">
        <v>242520</v>
      </c>
      <c r="H26" s="48">
        <v>21346</v>
      </c>
      <c r="I26" s="48">
        <v>97750</v>
      </c>
      <c r="J26" s="48">
        <v>239507</v>
      </c>
      <c r="K26" s="48">
        <v>10143</v>
      </c>
      <c r="L26" s="48">
        <v>103234</v>
      </c>
      <c r="M26" s="56">
        <v>117963</v>
      </c>
      <c r="N26" s="1" t="str">
        <f t="shared" si="0"/>
        <v>Correcto</v>
      </c>
      <c r="O26" s="53">
        <f t="shared" si="1"/>
        <v>0</v>
      </c>
    </row>
    <row r="27" spans="1:15" ht="15.75" customHeight="1" x14ac:dyDescent="0.25">
      <c r="A27" s="35" t="s">
        <v>160</v>
      </c>
      <c r="B27" s="52">
        <v>2424533</v>
      </c>
      <c r="C27" s="48">
        <v>500804</v>
      </c>
      <c r="D27" s="48">
        <v>1402514</v>
      </c>
      <c r="E27" s="48">
        <v>0</v>
      </c>
      <c r="F27" s="48">
        <v>0</v>
      </c>
      <c r="G27" s="48">
        <v>46638</v>
      </c>
      <c r="H27" s="48">
        <v>4269</v>
      </c>
      <c r="I27" s="48">
        <v>114765</v>
      </c>
      <c r="J27" s="48">
        <v>186283</v>
      </c>
      <c r="K27" s="48">
        <v>12107</v>
      </c>
      <c r="L27" s="48">
        <v>74855</v>
      </c>
      <c r="M27" s="56">
        <v>82298</v>
      </c>
      <c r="N27" s="1" t="str">
        <f t="shared" si="0"/>
        <v>Correcto</v>
      </c>
      <c r="O27" s="53">
        <f t="shared" si="1"/>
        <v>0</v>
      </c>
    </row>
    <row r="28" spans="1:15" ht="15.75" customHeight="1" x14ac:dyDescent="0.25">
      <c r="A28" s="35" t="s">
        <v>141</v>
      </c>
      <c r="B28" s="52">
        <v>1303046</v>
      </c>
      <c r="C28" s="48">
        <v>298689</v>
      </c>
      <c r="D28" s="48">
        <v>626252</v>
      </c>
      <c r="E28" s="48">
        <v>0</v>
      </c>
      <c r="F28" s="48">
        <v>0</v>
      </c>
      <c r="G28" s="48">
        <v>59075</v>
      </c>
      <c r="H28" s="48">
        <v>12807</v>
      </c>
      <c r="I28" s="48">
        <v>53906</v>
      </c>
      <c r="J28" s="48">
        <v>124189</v>
      </c>
      <c r="K28" s="48">
        <v>7192</v>
      </c>
      <c r="L28" s="48">
        <v>55911</v>
      </c>
      <c r="M28" s="56">
        <v>65025</v>
      </c>
      <c r="N28" s="1" t="str">
        <f t="shared" si="0"/>
        <v>Correcto</v>
      </c>
      <c r="O28" s="53">
        <f t="shared" si="1"/>
        <v>0</v>
      </c>
    </row>
    <row r="29" spans="1:15" ht="15.75" customHeight="1" x14ac:dyDescent="0.25">
      <c r="A29" s="35" t="s">
        <v>179</v>
      </c>
      <c r="B29" s="52">
        <v>1876914</v>
      </c>
      <c r="C29" s="48">
        <v>524139</v>
      </c>
      <c r="D29" s="48">
        <v>921892</v>
      </c>
      <c r="E29" s="48">
        <v>1872</v>
      </c>
      <c r="F29" s="48">
        <v>0</v>
      </c>
      <c r="G29" s="48">
        <v>24874</v>
      </c>
      <c r="H29" s="48">
        <v>6404</v>
      </c>
      <c r="I29" s="48">
        <v>111068</v>
      </c>
      <c r="J29" s="48">
        <v>150800</v>
      </c>
      <c r="K29" s="48">
        <v>4435</v>
      </c>
      <c r="L29" s="48">
        <v>58961</v>
      </c>
      <c r="M29" s="56">
        <v>72469</v>
      </c>
      <c r="N29" s="1" t="str">
        <f t="shared" si="0"/>
        <v>Correcto</v>
      </c>
      <c r="O29" s="53">
        <f t="shared" si="1"/>
        <v>0</v>
      </c>
    </row>
    <row r="30" spans="1:15" ht="15.75" customHeight="1" x14ac:dyDescent="0.25">
      <c r="A30" s="35" t="s">
        <v>171</v>
      </c>
      <c r="B30" s="52">
        <v>765830</v>
      </c>
      <c r="C30" s="48">
        <v>84100</v>
      </c>
      <c r="D30" s="48">
        <v>438529</v>
      </c>
      <c r="E30" s="48">
        <v>1645</v>
      </c>
      <c r="F30" s="48">
        <v>331</v>
      </c>
      <c r="G30" s="48">
        <v>21765</v>
      </c>
      <c r="H30" s="48">
        <v>10673</v>
      </c>
      <c r="I30" s="48">
        <v>44055</v>
      </c>
      <c r="J30" s="48">
        <v>79836</v>
      </c>
      <c r="K30" s="48">
        <v>4090</v>
      </c>
      <c r="L30" s="48">
        <v>28379</v>
      </c>
      <c r="M30" s="56">
        <v>52427</v>
      </c>
      <c r="N30" s="1" t="str">
        <f t="shared" si="0"/>
        <v>Correcto</v>
      </c>
      <c r="O30" s="53">
        <f t="shared" si="1"/>
        <v>0</v>
      </c>
    </row>
    <row r="31" spans="1:15" ht="15.75" customHeight="1" x14ac:dyDescent="0.25">
      <c r="A31" s="35" t="s">
        <v>142</v>
      </c>
      <c r="B31" s="52">
        <v>1755718</v>
      </c>
      <c r="C31" s="48">
        <v>791472</v>
      </c>
      <c r="D31" s="48">
        <v>310398</v>
      </c>
      <c r="E31" s="48">
        <v>0</v>
      </c>
      <c r="F31" s="48">
        <v>0</v>
      </c>
      <c r="G31" s="48">
        <v>65294</v>
      </c>
      <c r="H31" s="48">
        <v>25615</v>
      </c>
      <c r="I31" s="48">
        <v>121361</v>
      </c>
      <c r="J31" s="48">
        <v>266118</v>
      </c>
      <c r="K31" s="48">
        <v>2554</v>
      </c>
      <c r="L31" s="48">
        <v>79394</v>
      </c>
      <c r="M31" s="56">
        <v>93512</v>
      </c>
      <c r="N31" s="1" t="str">
        <f t="shared" si="0"/>
        <v>Correcto</v>
      </c>
      <c r="O31" s="53">
        <f t="shared" si="1"/>
        <v>0</v>
      </c>
    </row>
    <row r="32" spans="1:15" ht="15.75" customHeight="1" x14ac:dyDescent="0.25">
      <c r="A32" s="35" t="s">
        <v>61</v>
      </c>
      <c r="B32" s="54">
        <v>4043719</v>
      </c>
      <c r="C32" s="48">
        <v>2159624</v>
      </c>
      <c r="D32" s="48">
        <v>1019966</v>
      </c>
      <c r="E32" s="48">
        <v>0</v>
      </c>
      <c r="F32" s="48">
        <v>994</v>
      </c>
      <c r="G32" s="48">
        <v>12437</v>
      </c>
      <c r="H32" s="48">
        <v>61902</v>
      </c>
      <c r="I32" s="48">
        <v>112516</v>
      </c>
      <c r="J32" s="48">
        <v>372566</v>
      </c>
      <c r="K32" s="48">
        <v>15268</v>
      </c>
      <c r="L32" s="48">
        <v>109336</v>
      </c>
      <c r="M32" s="56">
        <v>179110</v>
      </c>
      <c r="N32" s="1" t="str">
        <f t="shared" si="0"/>
        <v>Correcto</v>
      </c>
      <c r="O32" s="53">
        <f t="shared" si="1"/>
        <v>0</v>
      </c>
    </row>
    <row r="33" spans="1:15" ht="15.75" customHeight="1" x14ac:dyDescent="0.25">
      <c r="A33" s="35" t="s">
        <v>62</v>
      </c>
      <c r="B33" s="49">
        <v>4095145</v>
      </c>
      <c r="C33" s="48">
        <v>1637686</v>
      </c>
      <c r="D33" s="48">
        <v>1494694</v>
      </c>
      <c r="E33" s="48">
        <v>0</v>
      </c>
      <c r="F33" s="48">
        <v>0</v>
      </c>
      <c r="G33" s="48">
        <v>43529</v>
      </c>
      <c r="H33" s="48">
        <v>42691</v>
      </c>
      <c r="I33" s="48">
        <v>211908</v>
      </c>
      <c r="J33" s="48">
        <v>372566</v>
      </c>
      <c r="K33" s="48">
        <v>14882</v>
      </c>
      <c r="L33" s="48">
        <v>117565</v>
      </c>
      <c r="M33" s="56">
        <v>159624</v>
      </c>
      <c r="N33" s="1" t="str">
        <f t="shared" si="0"/>
        <v>Correcto</v>
      </c>
      <c r="O33" s="53">
        <f t="shared" si="1"/>
        <v>0</v>
      </c>
    </row>
    <row r="34" spans="1:15" ht="15.75" customHeight="1" x14ac:dyDescent="0.25">
      <c r="A34" s="35" t="s">
        <v>63</v>
      </c>
      <c r="B34" s="52">
        <v>1604201</v>
      </c>
      <c r="C34" s="48">
        <v>426488</v>
      </c>
      <c r="D34" s="48">
        <v>148824</v>
      </c>
      <c r="E34" s="48">
        <v>0</v>
      </c>
      <c r="F34" s="48">
        <v>1326</v>
      </c>
      <c r="G34" s="48">
        <v>68403</v>
      </c>
      <c r="H34" s="48">
        <v>55499</v>
      </c>
      <c r="I34" s="48">
        <v>66124</v>
      </c>
      <c r="J34" s="48">
        <v>434660</v>
      </c>
      <c r="K34" s="48">
        <v>18802</v>
      </c>
      <c r="L34" s="48">
        <v>161821</v>
      </c>
      <c r="M34" s="56">
        <v>222254</v>
      </c>
      <c r="N34" s="1" t="str">
        <f t="shared" si="0"/>
        <v>Correcto</v>
      </c>
      <c r="O34" s="53">
        <f t="shared" si="1"/>
        <v>0</v>
      </c>
    </row>
    <row r="35" spans="1:15" ht="15.75" customHeight="1" x14ac:dyDescent="0.25">
      <c r="A35" s="35" t="s">
        <v>64</v>
      </c>
      <c r="B35" s="52">
        <v>4644946</v>
      </c>
      <c r="C35" s="48">
        <v>2035095</v>
      </c>
      <c r="D35" s="48">
        <v>1485386</v>
      </c>
      <c r="E35" s="48">
        <v>284</v>
      </c>
      <c r="F35" s="48">
        <v>0</v>
      </c>
      <c r="G35" s="48">
        <v>90168</v>
      </c>
      <c r="H35" s="48">
        <v>36288</v>
      </c>
      <c r="I35" s="48">
        <v>298520</v>
      </c>
      <c r="J35" s="48">
        <v>399178</v>
      </c>
      <c r="K35" s="48">
        <v>27536</v>
      </c>
      <c r="L35" s="48">
        <v>122519</v>
      </c>
      <c r="M35" s="56">
        <v>149972</v>
      </c>
      <c r="N35" s="1" t="str">
        <f t="shared" si="0"/>
        <v>Correcto</v>
      </c>
      <c r="O35" s="53">
        <f t="shared" si="1"/>
        <v>0</v>
      </c>
    </row>
    <row r="36" spans="1:15" ht="15.75" customHeight="1" x14ac:dyDescent="0.25">
      <c r="A36" s="35" t="s">
        <v>143</v>
      </c>
      <c r="B36" s="52">
        <v>4263739</v>
      </c>
      <c r="C36" s="48">
        <v>1118522</v>
      </c>
      <c r="D36" s="48">
        <v>1293554</v>
      </c>
      <c r="E36" s="48">
        <v>0</v>
      </c>
      <c r="F36" s="48">
        <v>0</v>
      </c>
      <c r="G36" s="48">
        <v>494369</v>
      </c>
      <c r="H36" s="48">
        <v>149419</v>
      </c>
      <c r="I36" s="48">
        <v>138825</v>
      </c>
      <c r="J36" s="48">
        <v>576590</v>
      </c>
      <c r="K36" s="48">
        <v>31548</v>
      </c>
      <c r="L36" s="48">
        <v>208314</v>
      </c>
      <c r="M36" s="56">
        <v>252598</v>
      </c>
      <c r="N36" s="1" t="str">
        <f t="shared" si="0"/>
        <v>Correcto</v>
      </c>
      <c r="O36" s="53">
        <f t="shared" si="1"/>
        <v>0</v>
      </c>
    </row>
    <row r="37" spans="1:15" ht="15.75" customHeight="1" x14ac:dyDescent="0.25">
      <c r="A37" s="35" t="s">
        <v>172</v>
      </c>
      <c r="B37" s="52">
        <v>2721821</v>
      </c>
      <c r="C37" s="48">
        <v>133220</v>
      </c>
      <c r="D37" s="48">
        <v>1302612</v>
      </c>
      <c r="E37" s="48">
        <v>8255</v>
      </c>
      <c r="F37" s="48">
        <v>0</v>
      </c>
      <c r="G37" s="48">
        <v>345125</v>
      </c>
      <c r="H37" s="48">
        <v>61902</v>
      </c>
      <c r="I37" s="48">
        <v>59346</v>
      </c>
      <c r="J37" s="48">
        <v>328213</v>
      </c>
      <c r="K37" s="48">
        <v>21246</v>
      </c>
      <c r="L37" s="48">
        <v>157525</v>
      </c>
      <c r="M37" s="56">
        <v>304377</v>
      </c>
      <c r="N37" s="1" t="str">
        <f t="shared" si="0"/>
        <v>Correcto</v>
      </c>
      <c r="O37" s="53">
        <f t="shared" si="1"/>
        <v>0</v>
      </c>
    </row>
    <row r="38" spans="1:15" ht="15.75" customHeight="1" x14ac:dyDescent="0.25">
      <c r="A38" s="35" t="s">
        <v>144</v>
      </c>
      <c r="B38" s="52">
        <v>4295338</v>
      </c>
      <c r="C38" s="48">
        <v>864639</v>
      </c>
      <c r="D38" s="48">
        <v>1098695</v>
      </c>
      <c r="E38" s="48">
        <v>0</v>
      </c>
      <c r="F38" s="48">
        <v>0</v>
      </c>
      <c r="G38" s="48">
        <v>621846</v>
      </c>
      <c r="H38" s="48">
        <v>147285</v>
      </c>
      <c r="I38" s="48">
        <v>200970</v>
      </c>
      <c r="J38" s="48">
        <v>727390</v>
      </c>
      <c r="K38" s="48">
        <v>41404</v>
      </c>
      <c r="L38" s="48">
        <v>275863</v>
      </c>
      <c r="M38" s="56">
        <v>317246</v>
      </c>
      <c r="N38" s="1" t="str">
        <f t="shared" si="0"/>
        <v>Correcto</v>
      </c>
      <c r="O38" s="53">
        <f t="shared" si="1"/>
        <v>0</v>
      </c>
    </row>
    <row r="39" spans="1:15" ht="15.75" customHeight="1" x14ac:dyDescent="0.25">
      <c r="A39" s="35" t="s">
        <v>173</v>
      </c>
      <c r="B39" s="52">
        <v>1444122</v>
      </c>
      <c r="C39" s="48">
        <v>97678</v>
      </c>
      <c r="D39" s="48">
        <v>363062</v>
      </c>
      <c r="E39" s="48">
        <v>0</v>
      </c>
      <c r="F39" s="48">
        <v>0</v>
      </c>
      <c r="G39" s="48">
        <v>233192</v>
      </c>
      <c r="H39" s="48">
        <v>51229</v>
      </c>
      <c r="I39" s="48">
        <v>90991</v>
      </c>
      <c r="J39" s="48">
        <v>266739</v>
      </c>
      <c r="K39" s="48">
        <v>24424</v>
      </c>
      <c r="L39" s="48">
        <v>124739</v>
      </c>
      <c r="M39" s="56">
        <v>192068</v>
      </c>
      <c r="N39" s="1" t="str">
        <f t="shared" si="0"/>
        <v>Correcto</v>
      </c>
      <c r="O39" s="53">
        <f t="shared" si="1"/>
        <v>0</v>
      </c>
    </row>
    <row r="40" spans="1:15" ht="15.75" customHeight="1" x14ac:dyDescent="0.25">
      <c r="A40" s="35" t="s">
        <v>122</v>
      </c>
      <c r="B40" s="52">
        <v>23328860</v>
      </c>
      <c r="C40" s="48">
        <v>3026</v>
      </c>
      <c r="D40" s="48">
        <v>0</v>
      </c>
      <c r="E40" s="48">
        <v>2440</v>
      </c>
      <c r="F40" s="48">
        <v>0</v>
      </c>
      <c r="G40" s="48">
        <v>22237211</v>
      </c>
      <c r="H40" s="48">
        <v>113132</v>
      </c>
      <c r="I40" s="48">
        <v>162193</v>
      </c>
      <c r="J40" s="48">
        <v>399178</v>
      </c>
      <c r="K40" s="48">
        <v>13709</v>
      </c>
      <c r="L40" s="48">
        <v>113724</v>
      </c>
      <c r="M40" s="56">
        <v>284247</v>
      </c>
      <c r="N40" s="1" t="str">
        <f t="shared" si="0"/>
        <v>Correcto</v>
      </c>
      <c r="O40" s="53">
        <f t="shared" si="1"/>
        <v>0</v>
      </c>
    </row>
    <row r="41" spans="1:15" ht="15.75" customHeight="1" x14ac:dyDescent="0.25">
      <c r="A41" s="35" t="s">
        <v>99</v>
      </c>
      <c r="B41" s="52">
        <v>1312416</v>
      </c>
      <c r="C41" s="48">
        <v>205693</v>
      </c>
      <c r="D41" s="48">
        <v>29483</v>
      </c>
      <c r="E41" s="48">
        <v>0</v>
      </c>
      <c r="F41" s="48">
        <v>7955</v>
      </c>
      <c r="G41" s="55">
        <v>248738</v>
      </c>
      <c r="H41" s="48">
        <v>145150</v>
      </c>
      <c r="I41" s="48">
        <v>80099</v>
      </c>
      <c r="J41" s="48">
        <v>292730</v>
      </c>
      <c r="K41" s="48">
        <v>18458</v>
      </c>
      <c r="L41" s="48">
        <v>125287</v>
      </c>
      <c r="M41" s="56">
        <v>158823</v>
      </c>
      <c r="N41" s="1" t="str">
        <f t="shared" si="0"/>
        <v>Correcto</v>
      </c>
      <c r="O41" s="53">
        <f t="shared" si="1"/>
        <v>0</v>
      </c>
    </row>
    <row r="42" spans="1:15" ht="15.75" customHeight="1" x14ac:dyDescent="0.25">
      <c r="A42" s="35" t="s">
        <v>100</v>
      </c>
      <c r="B42" s="52">
        <v>5576206</v>
      </c>
      <c r="C42" s="48">
        <v>35284</v>
      </c>
      <c r="D42" s="48">
        <v>8993</v>
      </c>
      <c r="E42" s="48">
        <v>0</v>
      </c>
      <c r="F42" s="48">
        <v>0</v>
      </c>
      <c r="G42" s="48">
        <v>3357968</v>
      </c>
      <c r="H42" s="48">
        <v>320184</v>
      </c>
      <c r="I42" s="48">
        <v>171255</v>
      </c>
      <c r="J42" s="48">
        <v>674167</v>
      </c>
      <c r="K42" s="48">
        <v>28760</v>
      </c>
      <c r="L42" s="48">
        <v>236000</v>
      </c>
      <c r="M42" s="56">
        <v>743595</v>
      </c>
      <c r="N42" s="1" t="str">
        <f t="shared" si="0"/>
        <v>Correcto</v>
      </c>
      <c r="O42" s="53">
        <f t="shared" si="1"/>
        <v>0</v>
      </c>
    </row>
    <row r="43" spans="1:15" ht="15.75" customHeight="1" x14ac:dyDescent="0.25">
      <c r="A43" s="35" t="s">
        <v>129</v>
      </c>
      <c r="B43" s="52">
        <v>912582</v>
      </c>
      <c r="C43" s="48">
        <v>162605</v>
      </c>
      <c r="D43" s="48">
        <v>419780</v>
      </c>
      <c r="E43" s="48">
        <v>0</v>
      </c>
      <c r="F43" s="48">
        <v>0</v>
      </c>
      <c r="G43" s="48">
        <v>18655</v>
      </c>
      <c r="H43" s="48">
        <v>36288</v>
      </c>
      <c r="I43" s="48">
        <v>39325</v>
      </c>
      <c r="J43" s="48">
        <v>124189</v>
      </c>
      <c r="K43" s="48">
        <v>4620</v>
      </c>
      <c r="L43" s="48">
        <v>55271</v>
      </c>
      <c r="M43" s="56">
        <v>51849</v>
      </c>
      <c r="N43" s="1" t="str">
        <f t="shared" si="0"/>
        <v>Correcto</v>
      </c>
      <c r="O43" s="53">
        <f t="shared" si="1"/>
        <v>0</v>
      </c>
    </row>
    <row r="44" spans="1:15" ht="15.75" customHeight="1" x14ac:dyDescent="0.25">
      <c r="A44" s="35" t="s">
        <v>101</v>
      </c>
      <c r="B44" s="52">
        <v>4068694</v>
      </c>
      <c r="C44" s="48">
        <v>386904</v>
      </c>
      <c r="D44" s="48">
        <v>1701</v>
      </c>
      <c r="E44" s="48">
        <v>0</v>
      </c>
      <c r="F44" s="48">
        <v>0</v>
      </c>
      <c r="G44" s="48">
        <v>2499821</v>
      </c>
      <c r="H44" s="48">
        <v>194245</v>
      </c>
      <c r="I44" s="48">
        <v>150626</v>
      </c>
      <c r="J44" s="48">
        <v>416919</v>
      </c>
      <c r="K44" s="48">
        <v>11694</v>
      </c>
      <c r="L44" s="48">
        <v>171255</v>
      </c>
      <c r="M44" s="56">
        <v>235529</v>
      </c>
      <c r="N44" s="1" t="str">
        <f t="shared" si="0"/>
        <v>Correcto</v>
      </c>
      <c r="O44" s="53">
        <f t="shared" si="1"/>
        <v>0</v>
      </c>
    </row>
    <row r="45" spans="1:15" ht="15.75" customHeight="1" x14ac:dyDescent="0.25">
      <c r="A45" s="35" t="s">
        <v>75</v>
      </c>
      <c r="B45" s="52">
        <v>2943008</v>
      </c>
      <c r="C45" s="48">
        <v>1581736</v>
      </c>
      <c r="D45" s="48">
        <v>353131</v>
      </c>
      <c r="E45" s="48">
        <v>0</v>
      </c>
      <c r="F45" s="48">
        <v>2320</v>
      </c>
      <c r="G45" s="55">
        <v>37311</v>
      </c>
      <c r="H45" s="48">
        <v>106728</v>
      </c>
      <c r="I45" s="48">
        <v>165512</v>
      </c>
      <c r="J45" s="48">
        <v>319342</v>
      </c>
      <c r="K45" s="48">
        <v>10707</v>
      </c>
      <c r="L45" s="48">
        <v>106925</v>
      </c>
      <c r="M45" s="56">
        <v>259296</v>
      </c>
      <c r="N45" s="1" t="str">
        <f t="shared" si="0"/>
        <v>Correcto</v>
      </c>
      <c r="O45" s="53">
        <f t="shared" si="1"/>
        <v>0</v>
      </c>
    </row>
    <row r="46" spans="1:15" ht="15.75" customHeight="1" x14ac:dyDescent="0.25">
      <c r="A46" s="35" t="s">
        <v>145</v>
      </c>
      <c r="B46" s="54">
        <v>1192924</v>
      </c>
      <c r="C46" s="48">
        <v>254495</v>
      </c>
      <c r="D46" s="48">
        <v>695230</v>
      </c>
      <c r="E46" s="48">
        <v>0</v>
      </c>
      <c r="F46" s="48">
        <v>0</v>
      </c>
      <c r="G46" s="48">
        <v>3109</v>
      </c>
      <c r="H46" s="48">
        <v>12807</v>
      </c>
      <c r="I46" s="48">
        <v>53285</v>
      </c>
      <c r="J46" s="48">
        <v>79836</v>
      </c>
      <c r="K46" s="48">
        <v>4208</v>
      </c>
      <c r="L46" s="48">
        <v>38454</v>
      </c>
      <c r="M46" s="56">
        <v>51500</v>
      </c>
      <c r="N46" s="1" t="str">
        <f t="shared" si="0"/>
        <v>Correcto</v>
      </c>
      <c r="O46" s="53">
        <f t="shared" si="1"/>
        <v>0</v>
      </c>
    </row>
    <row r="47" spans="1:15" ht="15.75" customHeight="1" x14ac:dyDescent="0.25">
      <c r="A47" s="35" t="s">
        <v>146</v>
      </c>
      <c r="B47" s="52">
        <v>2244405</v>
      </c>
      <c r="C47" s="48">
        <v>1040294</v>
      </c>
      <c r="D47" s="48">
        <v>427216</v>
      </c>
      <c r="E47" s="48">
        <v>0</v>
      </c>
      <c r="F47" s="48">
        <v>0</v>
      </c>
      <c r="G47" s="48">
        <v>52857</v>
      </c>
      <c r="H47" s="48">
        <v>27749</v>
      </c>
      <c r="I47" s="48">
        <v>260326</v>
      </c>
      <c r="J47" s="48">
        <v>248377</v>
      </c>
      <c r="K47" s="48">
        <v>9941</v>
      </c>
      <c r="L47" s="48">
        <v>75703</v>
      </c>
      <c r="M47" s="56">
        <v>101942</v>
      </c>
      <c r="N47" s="1" t="str">
        <f t="shared" si="0"/>
        <v>Correcto</v>
      </c>
      <c r="O47" s="53">
        <f t="shared" si="1"/>
        <v>0</v>
      </c>
    </row>
    <row r="48" spans="1:15" ht="15.75" customHeight="1" x14ac:dyDescent="0.25">
      <c r="A48" s="35" t="s">
        <v>174</v>
      </c>
      <c r="B48" s="52">
        <v>1257171</v>
      </c>
      <c r="C48" s="48">
        <v>138435</v>
      </c>
      <c r="D48" s="48">
        <v>495091</v>
      </c>
      <c r="E48" s="48">
        <v>0</v>
      </c>
      <c r="F48" s="48">
        <v>0</v>
      </c>
      <c r="G48" s="48">
        <v>37311</v>
      </c>
      <c r="H48" s="48">
        <v>57633</v>
      </c>
      <c r="I48" s="48">
        <v>35936</v>
      </c>
      <c r="J48" s="48">
        <v>177412</v>
      </c>
      <c r="K48" s="48">
        <v>9401</v>
      </c>
      <c r="L48" s="48">
        <v>64780</v>
      </c>
      <c r="M48" s="56">
        <v>241172</v>
      </c>
      <c r="N48" s="1" t="str">
        <f t="shared" si="0"/>
        <v>Correcto</v>
      </c>
      <c r="O48" s="53">
        <f t="shared" si="1"/>
        <v>0</v>
      </c>
    </row>
    <row r="49" spans="1:15" ht="15.75" customHeight="1" x14ac:dyDescent="0.25">
      <c r="A49" s="35" t="s">
        <v>175</v>
      </c>
      <c r="B49" s="52">
        <v>696804</v>
      </c>
      <c r="C49" s="48">
        <v>40634</v>
      </c>
      <c r="D49" s="48">
        <v>530321</v>
      </c>
      <c r="E49" s="48">
        <v>0</v>
      </c>
      <c r="F49" s="48">
        <v>0</v>
      </c>
      <c r="G49" s="48">
        <v>6218</v>
      </c>
      <c r="H49" s="48">
        <v>2130</v>
      </c>
      <c r="I49" s="48">
        <v>29835</v>
      </c>
      <c r="J49" s="48">
        <v>35482</v>
      </c>
      <c r="K49" s="48">
        <v>3170</v>
      </c>
      <c r="L49" s="48">
        <v>18304</v>
      </c>
      <c r="M49" s="56">
        <v>30710</v>
      </c>
      <c r="N49" s="1" t="str">
        <f t="shared" si="0"/>
        <v>Correcto</v>
      </c>
      <c r="O49" s="53">
        <f t="shared" si="1"/>
        <v>0</v>
      </c>
    </row>
    <row r="50" spans="1:15" ht="15.75" customHeight="1" x14ac:dyDescent="0.25">
      <c r="A50" s="35" t="s">
        <v>86</v>
      </c>
      <c r="B50" s="52">
        <v>2443126</v>
      </c>
      <c r="C50" s="48">
        <v>777390</v>
      </c>
      <c r="D50" s="48">
        <v>1286800</v>
      </c>
      <c r="E50" s="48">
        <v>0</v>
      </c>
      <c r="F50" s="48">
        <v>0</v>
      </c>
      <c r="G50" s="48">
        <v>21765</v>
      </c>
      <c r="H50" s="48">
        <v>2138</v>
      </c>
      <c r="I50" s="48">
        <v>65811</v>
      </c>
      <c r="J50" s="48">
        <v>141930</v>
      </c>
      <c r="K50" s="48">
        <v>6998</v>
      </c>
      <c r="L50" s="48">
        <v>59884</v>
      </c>
      <c r="M50" s="56">
        <v>80410</v>
      </c>
      <c r="N50" s="1" t="str">
        <f t="shared" si="0"/>
        <v>Correcto</v>
      </c>
      <c r="O50" s="53">
        <f t="shared" si="1"/>
        <v>0</v>
      </c>
    </row>
    <row r="51" spans="1:15" ht="15.75" customHeight="1" x14ac:dyDescent="0.25">
      <c r="A51" s="35" t="s">
        <v>102</v>
      </c>
      <c r="B51" s="52">
        <v>830772</v>
      </c>
      <c r="C51" s="48">
        <v>29756</v>
      </c>
      <c r="D51" s="48">
        <v>506719</v>
      </c>
      <c r="E51" s="48">
        <v>0</v>
      </c>
      <c r="F51" s="48">
        <v>0</v>
      </c>
      <c r="G51" s="48">
        <v>43529</v>
      </c>
      <c r="H51" s="48">
        <v>19211</v>
      </c>
      <c r="I51" s="48">
        <v>31104</v>
      </c>
      <c r="J51" s="48">
        <v>106447</v>
      </c>
      <c r="K51" s="48">
        <v>4418</v>
      </c>
      <c r="L51" s="48">
        <v>36326</v>
      </c>
      <c r="M51" s="56">
        <v>53262</v>
      </c>
      <c r="N51" s="1" t="str">
        <f t="shared" si="0"/>
        <v>Correcto</v>
      </c>
      <c r="O51" s="53">
        <f t="shared" si="1"/>
        <v>0</v>
      </c>
    </row>
    <row r="52" spans="1:15" ht="15.75" customHeight="1" x14ac:dyDescent="0.25">
      <c r="A52" s="35" t="s">
        <v>76</v>
      </c>
      <c r="B52" s="52">
        <v>1011456</v>
      </c>
      <c r="C52" s="48">
        <v>12624</v>
      </c>
      <c r="D52" s="48">
        <v>421423</v>
      </c>
      <c r="E52" s="48">
        <v>1277</v>
      </c>
      <c r="F52" s="48">
        <v>994</v>
      </c>
      <c r="G52" s="48">
        <v>12437</v>
      </c>
      <c r="H52" s="48">
        <v>187841</v>
      </c>
      <c r="I52" s="48">
        <v>26801</v>
      </c>
      <c r="J52" s="48">
        <v>106447</v>
      </c>
      <c r="K52" s="48">
        <v>8456</v>
      </c>
      <c r="L52" s="48">
        <v>29584</v>
      </c>
      <c r="M52" s="56">
        <v>203572</v>
      </c>
      <c r="N52" s="1" t="str">
        <f t="shared" si="0"/>
        <v>Correcto</v>
      </c>
      <c r="O52" s="53">
        <f t="shared" si="1"/>
        <v>0</v>
      </c>
    </row>
    <row r="53" spans="1:15" ht="15.75" customHeight="1" x14ac:dyDescent="0.25">
      <c r="A53" s="35" t="s">
        <v>77</v>
      </c>
      <c r="B53" s="52">
        <v>1684948</v>
      </c>
      <c r="C53" s="48">
        <v>208408</v>
      </c>
      <c r="D53" s="48">
        <v>740947</v>
      </c>
      <c r="E53" s="48">
        <v>0</v>
      </c>
      <c r="F53" s="48">
        <v>0</v>
      </c>
      <c r="G53" s="48">
        <v>40420</v>
      </c>
      <c r="H53" s="48">
        <v>91786</v>
      </c>
      <c r="I53" s="48">
        <v>90382</v>
      </c>
      <c r="J53" s="48">
        <v>239507</v>
      </c>
      <c r="K53" s="48">
        <v>4891</v>
      </c>
      <c r="L53" s="48">
        <v>79111</v>
      </c>
      <c r="M53" s="56">
        <v>189496</v>
      </c>
      <c r="N53" s="1" t="str">
        <f t="shared" si="0"/>
        <v>Correcto</v>
      </c>
      <c r="O53" s="53">
        <f t="shared" si="1"/>
        <v>0</v>
      </c>
    </row>
    <row r="54" spans="1:15" ht="15.75" customHeight="1" x14ac:dyDescent="0.25">
      <c r="A54" s="35" t="s">
        <v>147</v>
      </c>
      <c r="B54" s="52">
        <v>1021926</v>
      </c>
      <c r="C54" s="48">
        <v>82343</v>
      </c>
      <c r="D54" s="48">
        <v>649528</v>
      </c>
      <c r="E54" s="48">
        <v>0</v>
      </c>
      <c r="F54" s="48">
        <v>0</v>
      </c>
      <c r="G54" s="48">
        <v>15546</v>
      </c>
      <c r="H54" s="48">
        <v>12807</v>
      </c>
      <c r="I54" s="48">
        <v>30183</v>
      </c>
      <c r="J54" s="48">
        <v>124189</v>
      </c>
      <c r="K54" s="48">
        <v>4865</v>
      </c>
      <c r="L54" s="48">
        <v>49452</v>
      </c>
      <c r="M54" s="56">
        <v>53013</v>
      </c>
      <c r="N54" s="1" t="str">
        <f t="shared" si="0"/>
        <v>Correcto</v>
      </c>
      <c r="O54" s="53">
        <f t="shared" si="1"/>
        <v>0</v>
      </c>
    </row>
    <row r="55" spans="1:15" ht="15.75" customHeight="1" x14ac:dyDescent="0.25">
      <c r="A55" s="35" t="s">
        <v>161</v>
      </c>
      <c r="B55" s="52">
        <v>3376638</v>
      </c>
      <c r="C55" s="48">
        <v>584002</v>
      </c>
      <c r="D55" s="48">
        <v>2050620</v>
      </c>
      <c r="E55" s="48">
        <v>0</v>
      </c>
      <c r="F55" s="48">
        <v>0</v>
      </c>
      <c r="G55" s="48">
        <v>111932</v>
      </c>
      <c r="H55" s="48">
        <v>25615</v>
      </c>
      <c r="I55" s="48">
        <v>126850</v>
      </c>
      <c r="J55" s="48">
        <v>266118</v>
      </c>
      <c r="K55" s="48">
        <v>12546</v>
      </c>
      <c r="L55" s="48">
        <v>89186</v>
      </c>
      <c r="M55" s="56">
        <v>109769</v>
      </c>
      <c r="N55" s="1" t="str">
        <f t="shared" si="0"/>
        <v>Correcto</v>
      </c>
      <c r="O55" s="53">
        <f t="shared" si="1"/>
        <v>0</v>
      </c>
    </row>
    <row r="56" spans="1:15" ht="15.75" customHeight="1" x14ac:dyDescent="0.25">
      <c r="A56" s="35" t="s">
        <v>78</v>
      </c>
      <c r="B56" s="52">
        <v>22720829</v>
      </c>
      <c r="C56" s="48">
        <v>1131090</v>
      </c>
      <c r="D56" s="48">
        <v>341479</v>
      </c>
      <c r="E56" s="48">
        <v>2542320</v>
      </c>
      <c r="F56" s="48">
        <v>276768</v>
      </c>
      <c r="G56" s="48">
        <v>4530149</v>
      </c>
      <c r="H56" s="48">
        <v>1667092</v>
      </c>
      <c r="I56" s="48">
        <v>1567259</v>
      </c>
      <c r="J56" s="48">
        <v>4994155</v>
      </c>
      <c r="K56" s="48">
        <v>227285</v>
      </c>
      <c r="L56" s="48">
        <v>1298299</v>
      </c>
      <c r="M56" s="56">
        <v>4144933</v>
      </c>
      <c r="N56" s="1" t="str">
        <f t="shared" si="0"/>
        <v>Correcto</v>
      </c>
      <c r="O56" s="53">
        <f t="shared" si="1"/>
        <v>0</v>
      </c>
    </row>
    <row r="57" spans="1:15" ht="15.75" customHeight="1" x14ac:dyDescent="0.25">
      <c r="A57" s="35" t="s">
        <v>130</v>
      </c>
      <c r="B57" s="52">
        <v>1450151</v>
      </c>
      <c r="C57" s="48">
        <v>50653</v>
      </c>
      <c r="D57" s="48">
        <v>224738</v>
      </c>
      <c r="E57" s="48">
        <v>0</v>
      </c>
      <c r="F57" s="48">
        <v>0</v>
      </c>
      <c r="G57" s="48">
        <v>139915</v>
      </c>
      <c r="H57" s="48">
        <v>40557</v>
      </c>
      <c r="I57" s="48">
        <v>71147</v>
      </c>
      <c r="J57" s="48">
        <v>195154</v>
      </c>
      <c r="K57" s="48">
        <v>7100</v>
      </c>
      <c r="L57" s="48">
        <v>93725</v>
      </c>
      <c r="M57" s="56">
        <v>627162</v>
      </c>
      <c r="N57" s="1" t="str">
        <f t="shared" si="0"/>
        <v>Correcto</v>
      </c>
      <c r="O57" s="53">
        <f t="shared" si="1"/>
        <v>0</v>
      </c>
    </row>
    <row r="58" spans="1:15" ht="15.75" customHeight="1" x14ac:dyDescent="0.25">
      <c r="A58" s="35" t="s">
        <v>103</v>
      </c>
      <c r="B58" s="52">
        <v>33826208</v>
      </c>
      <c r="C58" s="48">
        <v>1009</v>
      </c>
      <c r="D58" s="48">
        <v>0</v>
      </c>
      <c r="E58" s="48">
        <v>0</v>
      </c>
      <c r="F58" s="48">
        <v>0</v>
      </c>
      <c r="G58" s="48">
        <v>24578463</v>
      </c>
      <c r="H58" s="48">
        <v>401297</v>
      </c>
      <c r="I58" s="48">
        <v>1124043</v>
      </c>
      <c r="J58" s="48">
        <v>3140198</v>
      </c>
      <c r="K58" s="48">
        <v>87453</v>
      </c>
      <c r="L58" s="48">
        <v>1105364</v>
      </c>
      <c r="M58" s="56">
        <v>3388381</v>
      </c>
      <c r="N58" s="1" t="str">
        <f t="shared" si="0"/>
        <v>Correcto</v>
      </c>
      <c r="O58" s="53">
        <f t="shared" si="1"/>
        <v>0</v>
      </c>
    </row>
    <row r="59" spans="1:15" ht="15.75" customHeight="1" x14ac:dyDescent="0.25">
      <c r="A59" s="35" t="s">
        <v>104</v>
      </c>
      <c r="B59" s="52">
        <v>7664508</v>
      </c>
      <c r="C59" s="48">
        <v>152928</v>
      </c>
      <c r="D59" s="48">
        <v>1701</v>
      </c>
      <c r="E59" s="48">
        <v>0</v>
      </c>
      <c r="F59" s="48">
        <v>0</v>
      </c>
      <c r="G59" s="48">
        <v>3193179</v>
      </c>
      <c r="H59" s="48">
        <v>542178</v>
      </c>
      <c r="I59" s="48">
        <v>844776</v>
      </c>
      <c r="J59" s="48">
        <v>1543487</v>
      </c>
      <c r="K59" s="48">
        <v>33515</v>
      </c>
      <c r="L59" s="48">
        <v>576948</v>
      </c>
      <c r="M59" s="56">
        <v>775796</v>
      </c>
      <c r="N59" s="1" t="str">
        <f t="shared" si="0"/>
        <v>Correcto</v>
      </c>
      <c r="O59" s="53">
        <f t="shared" si="1"/>
        <v>0</v>
      </c>
    </row>
    <row r="60" spans="1:15" ht="15.75" customHeight="1" x14ac:dyDescent="0.25">
      <c r="A60" s="35" t="s">
        <v>162</v>
      </c>
      <c r="B60" s="52">
        <v>1992658</v>
      </c>
      <c r="C60" s="48">
        <v>448722</v>
      </c>
      <c r="D60" s="48">
        <v>858312</v>
      </c>
      <c r="E60" s="48">
        <v>0</v>
      </c>
      <c r="F60" s="48">
        <v>0</v>
      </c>
      <c r="G60" s="48">
        <v>27983</v>
      </c>
      <c r="H60" s="48">
        <v>32018</v>
      </c>
      <c r="I60" s="48">
        <v>182103</v>
      </c>
      <c r="J60" s="48">
        <v>221765</v>
      </c>
      <c r="K60" s="48">
        <v>7799</v>
      </c>
      <c r="L60" s="48">
        <v>94082</v>
      </c>
      <c r="M60" s="56">
        <v>119874</v>
      </c>
      <c r="N60" s="1" t="str">
        <f t="shared" si="0"/>
        <v>Correcto</v>
      </c>
      <c r="O60" s="53">
        <f t="shared" si="1"/>
        <v>0</v>
      </c>
    </row>
    <row r="61" spans="1:15" ht="15.75" customHeight="1" x14ac:dyDescent="0.25">
      <c r="A61" s="35" t="s">
        <v>163</v>
      </c>
      <c r="B61" s="52">
        <v>4518951</v>
      </c>
      <c r="C61" s="48">
        <v>582638</v>
      </c>
      <c r="D61" s="48">
        <v>2555080</v>
      </c>
      <c r="E61" s="48">
        <v>0</v>
      </c>
      <c r="F61" s="48">
        <v>0</v>
      </c>
      <c r="G61" s="48">
        <v>388654</v>
      </c>
      <c r="H61" s="48">
        <v>36288</v>
      </c>
      <c r="I61" s="48">
        <v>309338</v>
      </c>
      <c r="J61" s="48">
        <v>345954</v>
      </c>
      <c r="K61" s="48">
        <v>18279</v>
      </c>
      <c r="L61" s="48">
        <v>124307</v>
      </c>
      <c r="M61" s="56">
        <v>158413</v>
      </c>
      <c r="N61" s="1" t="str">
        <f t="shared" si="0"/>
        <v>Correcto</v>
      </c>
      <c r="O61" s="53">
        <f t="shared" si="1"/>
        <v>0</v>
      </c>
    </row>
    <row r="62" spans="1:15" ht="15.75" customHeight="1" x14ac:dyDescent="0.25">
      <c r="A62" s="35" t="s">
        <v>87</v>
      </c>
      <c r="B62" s="52">
        <v>2124691</v>
      </c>
      <c r="C62" s="48">
        <v>674705</v>
      </c>
      <c r="D62" s="48">
        <v>876015</v>
      </c>
      <c r="E62" s="48">
        <v>0</v>
      </c>
      <c r="F62" s="48">
        <v>0</v>
      </c>
      <c r="G62" s="48">
        <v>12437</v>
      </c>
      <c r="H62" s="48">
        <v>46960</v>
      </c>
      <c r="I62" s="48">
        <v>83094</v>
      </c>
      <c r="J62" s="48">
        <v>204024</v>
      </c>
      <c r="K62" s="48">
        <v>6146</v>
      </c>
      <c r="L62" s="48">
        <v>69959</v>
      </c>
      <c r="M62" s="56">
        <v>151351</v>
      </c>
      <c r="N62" s="1" t="str">
        <f t="shared" si="0"/>
        <v>Correcto</v>
      </c>
      <c r="O62" s="53">
        <f t="shared" si="1"/>
        <v>0</v>
      </c>
    </row>
    <row r="63" spans="1:15" ht="15.75" customHeight="1" x14ac:dyDescent="0.25">
      <c r="A63" s="35" t="s">
        <v>65</v>
      </c>
      <c r="B63" s="52">
        <v>2414292</v>
      </c>
      <c r="C63" s="48">
        <v>826168</v>
      </c>
      <c r="D63" s="48">
        <v>1093112</v>
      </c>
      <c r="E63" s="48">
        <v>0</v>
      </c>
      <c r="F63" s="48">
        <v>0</v>
      </c>
      <c r="G63" s="48">
        <v>6218</v>
      </c>
      <c r="H63" s="48">
        <v>2135</v>
      </c>
      <c r="I63" s="48">
        <v>118983</v>
      </c>
      <c r="J63" s="48">
        <v>230636</v>
      </c>
      <c r="K63" s="48">
        <v>9797</v>
      </c>
      <c r="L63" s="48">
        <v>53708</v>
      </c>
      <c r="M63" s="56">
        <v>73535</v>
      </c>
      <c r="N63" s="1" t="str">
        <f t="shared" si="0"/>
        <v>Correcto</v>
      </c>
      <c r="O63" s="53">
        <f t="shared" si="1"/>
        <v>0</v>
      </c>
    </row>
    <row r="64" spans="1:15" ht="15.75" customHeight="1" x14ac:dyDescent="0.25">
      <c r="A64" s="35" t="s">
        <v>164</v>
      </c>
      <c r="B64" s="52">
        <v>1247923</v>
      </c>
      <c r="C64" s="48">
        <v>345486</v>
      </c>
      <c r="D64" s="48">
        <v>609744</v>
      </c>
      <c r="E64" s="48">
        <v>0</v>
      </c>
      <c r="F64" s="48">
        <v>0</v>
      </c>
      <c r="G64" s="48">
        <v>15546</v>
      </c>
      <c r="H64" s="48">
        <v>12807</v>
      </c>
      <c r="I64" s="48">
        <v>50516</v>
      </c>
      <c r="J64" s="48">
        <v>124189</v>
      </c>
      <c r="K64" s="48">
        <v>986</v>
      </c>
      <c r="L64" s="48">
        <v>42427</v>
      </c>
      <c r="M64" s="56">
        <v>46222</v>
      </c>
      <c r="N64" s="1" t="str">
        <f t="shared" si="0"/>
        <v>Correcto</v>
      </c>
      <c r="O64" s="53">
        <f t="shared" si="1"/>
        <v>0</v>
      </c>
    </row>
    <row r="65" spans="1:15" ht="15.75" customHeight="1" x14ac:dyDescent="0.25">
      <c r="A65" s="35" t="s">
        <v>88</v>
      </c>
      <c r="B65" s="52">
        <v>4882437</v>
      </c>
      <c r="C65" s="48">
        <v>703694</v>
      </c>
      <c r="D65" s="48">
        <v>1416316</v>
      </c>
      <c r="E65" s="48">
        <v>0</v>
      </c>
      <c r="F65" s="48">
        <v>297649</v>
      </c>
      <c r="G65" s="48">
        <v>1333861</v>
      </c>
      <c r="H65" s="48">
        <v>21346</v>
      </c>
      <c r="I65" s="48">
        <v>630568</v>
      </c>
      <c r="J65" s="48">
        <v>266118</v>
      </c>
      <c r="K65" s="48">
        <v>7116</v>
      </c>
      <c r="L65" s="48">
        <v>75985</v>
      </c>
      <c r="M65" s="56">
        <v>129784</v>
      </c>
      <c r="N65" s="1" t="str">
        <f t="shared" si="0"/>
        <v>Correcto</v>
      </c>
      <c r="O65" s="53">
        <f t="shared" si="1"/>
        <v>0</v>
      </c>
    </row>
    <row r="66" spans="1:15" ht="15.75" customHeight="1" x14ac:dyDescent="0.25">
      <c r="A66" s="35" t="s">
        <v>148</v>
      </c>
      <c r="B66" s="52">
        <v>5825399</v>
      </c>
      <c r="C66" s="48">
        <v>1105512</v>
      </c>
      <c r="D66" s="48">
        <v>874967</v>
      </c>
      <c r="E66" s="48">
        <v>0</v>
      </c>
      <c r="F66" s="48">
        <v>0</v>
      </c>
      <c r="G66" s="48">
        <v>1109995</v>
      </c>
      <c r="H66" s="48">
        <v>296704</v>
      </c>
      <c r="I66" s="48">
        <v>397759</v>
      </c>
      <c r="J66" s="48">
        <v>1055603</v>
      </c>
      <c r="K66" s="48">
        <v>45849</v>
      </c>
      <c r="L66" s="48">
        <v>338780</v>
      </c>
      <c r="M66" s="56">
        <v>600230</v>
      </c>
      <c r="N66" s="1" t="str">
        <f t="shared" si="0"/>
        <v>Correcto</v>
      </c>
      <c r="O66" s="53">
        <f t="shared" si="1"/>
        <v>0</v>
      </c>
    </row>
    <row r="67" spans="1:15" ht="15.75" customHeight="1" x14ac:dyDescent="0.25">
      <c r="A67" s="35" t="s">
        <v>105</v>
      </c>
      <c r="B67" s="52">
        <v>30729817</v>
      </c>
      <c r="C67" s="48">
        <v>0</v>
      </c>
      <c r="D67" s="48">
        <v>243</v>
      </c>
      <c r="E67" s="48">
        <v>0</v>
      </c>
      <c r="F67" s="48">
        <v>0</v>
      </c>
      <c r="G67" s="48">
        <v>18602523</v>
      </c>
      <c r="H67" s="48">
        <v>1225238</v>
      </c>
      <c r="I67" s="48">
        <v>2342073</v>
      </c>
      <c r="J67" s="48">
        <v>4186930</v>
      </c>
      <c r="K67" s="48">
        <v>94293</v>
      </c>
      <c r="L67" s="48">
        <v>1381929</v>
      </c>
      <c r="M67" s="56">
        <v>2896588</v>
      </c>
      <c r="N67" s="1" t="str">
        <f t="shared" si="0"/>
        <v>Correcto</v>
      </c>
      <c r="O67" s="53">
        <f t="shared" si="1"/>
        <v>0</v>
      </c>
    </row>
    <row r="68" spans="1:15" ht="15.75" customHeight="1" x14ac:dyDescent="0.25">
      <c r="A68" s="35" t="s">
        <v>123</v>
      </c>
      <c r="B68" s="52">
        <v>25379511</v>
      </c>
      <c r="C68" s="48">
        <v>831758</v>
      </c>
      <c r="D68" s="48">
        <v>186663</v>
      </c>
      <c r="E68" s="48">
        <v>0</v>
      </c>
      <c r="F68" s="48">
        <v>141201</v>
      </c>
      <c r="G68" s="48">
        <v>3982924</v>
      </c>
      <c r="H68" s="48">
        <v>591273</v>
      </c>
      <c r="I68" s="48">
        <v>3731007</v>
      </c>
      <c r="J68" s="48">
        <v>4799003</v>
      </c>
      <c r="K68" s="48">
        <v>305093</v>
      </c>
      <c r="L68" s="48">
        <v>2117521</v>
      </c>
      <c r="M68" s="56">
        <v>8693068</v>
      </c>
      <c r="N68" s="1" t="str">
        <f t="shared" si="0"/>
        <v>Correcto</v>
      </c>
      <c r="O68" s="53">
        <f t="shared" si="1"/>
        <v>0</v>
      </c>
    </row>
    <row r="69" spans="1:15" ht="15.75" customHeight="1" x14ac:dyDescent="0.25">
      <c r="A69" s="35" t="s">
        <v>89</v>
      </c>
      <c r="B69" s="52">
        <v>1663505</v>
      </c>
      <c r="C69" s="48">
        <v>326893</v>
      </c>
      <c r="D69" s="48">
        <v>946588</v>
      </c>
      <c r="E69" s="48">
        <v>0</v>
      </c>
      <c r="F69" s="48">
        <v>0</v>
      </c>
      <c r="G69" s="48">
        <v>43529</v>
      </c>
      <c r="H69" s="48">
        <v>14942</v>
      </c>
      <c r="I69" s="48">
        <v>59953</v>
      </c>
      <c r="J69" s="48">
        <v>124189</v>
      </c>
      <c r="K69" s="48">
        <v>3819</v>
      </c>
      <c r="L69" s="48">
        <v>46759</v>
      </c>
      <c r="M69" s="56">
        <v>96833</v>
      </c>
      <c r="N69" s="1" t="str">
        <f t="shared" si="0"/>
        <v>Correcto</v>
      </c>
      <c r="O69" s="53">
        <f t="shared" si="1"/>
        <v>0</v>
      </c>
    </row>
    <row r="70" spans="1:15" ht="15.75" customHeight="1" x14ac:dyDescent="0.25">
      <c r="A70" s="35" t="s">
        <v>90</v>
      </c>
      <c r="B70" s="52">
        <v>1567649</v>
      </c>
      <c r="C70" s="48">
        <v>212905</v>
      </c>
      <c r="D70" s="48">
        <v>614191</v>
      </c>
      <c r="E70" s="48">
        <v>0</v>
      </c>
      <c r="F70" s="48">
        <v>0</v>
      </c>
      <c r="G70" s="48">
        <v>105714</v>
      </c>
      <c r="H70" s="48">
        <v>40557</v>
      </c>
      <c r="I70" s="48">
        <v>67580</v>
      </c>
      <c r="J70" s="48">
        <v>257248</v>
      </c>
      <c r="K70" s="48">
        <v>6307</v>
      </c>
      <c r="L70" s="48">
        <v>105287</v>
      </c>
      <c r="M70" s="56">
        <v>157860</v>
      </c>
      <c r="N70" s="1" t="str">
        <f t="shared" si="0"/>
        <v>Correcto</v>
      </c>
      <c r="O70" s="53">
        <f t="shared" si="1"/>
        <v>0</v>
      </c>
    </row>
    <row r="71" spans="1:15" ht="15.75" customHeight="1" x14ac:dyDescent="0.25">
      <c r="A71" s="35" t="s">
        <v>165</v>
      </c>
      <c r="B71" s="52">
        <v>2422557</v>
      </c>
      <c r="C71" s="48">
        <v>365678</v>
      </c>
      <c r="D71" s="48">
        <v>1287619</v>
      </c>
      <c r="E71" s="48">
        <v>0</v>
      </c>
      <c r="F71" s="48">
        <v>0</v>
      </c>
      <c r="G71" s="48">
        <v>130588</v>
      </c>
      <c r="H71" s="48">
        <v>10673</v>
      </c>
      <c r="I71" s="48">
        <v>188073</v>
      </c>
      <c r="J71" s="48">
        <v>248377</v>
      </c>
      <c r="K71" s="48">
        <v>10016</v>
      </c>
      <c r="L71" s="48">
        <v>84647</v>
      </c>
      <c r="M71" s="56">
        <v>96886</v>
      </c>
      <c r="N71" s="1" t="str">
        <f t="shared" si="0"/>
        <v>Correcto</v>
      </c>
      <c r="O71" s="53">
        <f t="shared" si="1"/>
        <v>0</v>
      </c>
    </row>
    <row r="72" spans="1:15" ht="15.75" customHeight="1" x14ac:dyDescent="0.25">
      <c r="A72" s="35" t="s">
        <v>166</v>
      </c>
      <c r="B72" s="52">
        <v>4712690</v>
      </c>
      <c r="C72" s="48">
        <v>754792</v>
      </c>
      <c r="D72" s="48">
        <v>2348547</v>
      </c>
      <c r="E72" s="48">
        <v>0</v>
      </c>
      <c r="F72" s="48">
        <v>0</v>
      </c>
      <c r="G72" s="48">
        <v>270503</v>
      </c>
      <c r="H72" s="48">
        <v>87517</v>
      </c>
      <c r="I72" s="48">
        <v>303757</v>
      </c>
      <c r="J72" s="48">
        <v>487884</v>
      </c>
      <c r="K72" s="48">
        <v>26077</v>
      </c>
      <c r="L72" s="48">
        <v>180500</v>
      </c>
      <c r="M72" s="56">
        <v>253113</v>
      </c>
      <c r="N72" s="1" t="str">
        <f t="shared" si="0"/>
        <v>Correcto</v>
      </c>
      <c r="O72" s="53">
        <f t="shared" si="1"/>
        <v>0</v>
      </c>
    </row>
    <row r="73" spans="1:15" ht="15.75" customHeight="1" x14ac:dyDescent="0.25">
      <c r="A73" s="35" t="s">
        <v>79</v>
      </c>
      <c r="B73" s="52">
        <v>4801672</v>
      </c>
      <c r="C73" s="48">
        <v>2451736</v>
      </c>
      <c r="D73" s="48">
        <v>1207893</v>
      </c>
      <c r="E73" s="48">
        <v>0</v>
      </c>
      <c r="F73" s="48">
        <v>17236</v>
      </c>
      <c r="G73" s="48">
        <v>186554</v>
      </c>
      <c r="H73" s="48">
        <v>83248</v>
      </c>
      <c r="I73" s="48">
        <v>225959</v>
      </c>
      <c r="J73" s="48">
        <v>337083</v>
      </c>
      <c r="K73" s="48">
        <v>7984</v>
      </c>
      <c r="L73" s="48">
        <v>119261</v>
      </c>
      <c r="M73" s="56">
        <v>164718</v>
      </c>
      <c r="N73" s="1" t="str">
        <f t="shared" ref="N73:N128" si="2">+IF(+SUM(C73:M73)=B73,"Correcto","ERROR")</f>
        <v>Correcto</v>
      </c>
      <c r="O73" s="53">
        <f t="shared" si="1"/>
        <v>0</v>
      </c>
    </row>
    <row r="74" spans="1:15" ht="15.75" customHeight="1" x14ac:dyDescent="0.25">
      <c r="A74" s="35" t="s">
        <v>149</v>
      </c>
      <c r="B74" s="52">
        <v>2303695</v>
      </c>
      <c r="C74" s="48">
        <v>106731</v>
      </c>
      <c r="D74" s="48">
        <v>1064084</v>
      </c>
      <c r="E74" s="48">
        <v>0</v>
      </c>
      <c r="F74" s="48">
        <v>994</v>
      </c>
      <c r="G74" s="48">
        <v>366889</v>
      </c>
      <c r="H74" s="48">
        <v>59768</v>
      </c>
      <c r="I74" s="48">
        <v>104657</v>
      </c>
      <c r="J74" s="48">
        <v>319342</v>
      </c>
      <c r="K74" s="48">
        <v>15134</v>
      </c>
      <c r="L74" s="48">
        <v>120258</v>
      </c>
      <c r="M74" s="56">
        <v>145838</v>
      </c>
      <c r="N74" s="1" t="str">
        <f t="shared" si="2"/>
        <v>Correcto</v>
      </c>
      <c r="O74" s="53">
        <f t="shared" si="1"/>
        <v>0</v>
      </c>
    </row>
    <row r="75" spans="1:15" ht="15.75" customHeight="1" x14ac:dyDescent="0.25">
      <c r="A75" s="35" t="s">
        <v>106</v>
      </c>
      <c r="B75" s="52">
        <v>15867382</v>
      </c>
      <c r="C75" s="48">
        <v>1113</v>
      </c>
      <c r="D75" s="48">
        <v>486</v>
      </c>
      <c r="E75" s="48">
        <v>0</v>
      </c>
      <c r="F75" s="48">
        <v>0</v>
      </c>
      <c r="G75" s="48">
        <v>8416686</v>
      </c>
      <c r="H75" s="48">
        <v>721481</v>
      </c>
      <c r="I75" s="48">
        <v>916403</v>
      </c>
      <c r="J75" s="48">
        <v>3069233</v>
      </c>
      <c r="K75" s="48">
        <v>142447</v>
      </c>
      <c r="L75" s="48">
        <v>1094291</v>
      </c>
      <c r="M75" s="56">
        <v>1505242</v>
      </c>
      <c r="N75" s="1" t="str">
        <f t="shared" si="2"/>
        <v>Correcto</v>
      </c>
      <c r="O75" s="53">
        <f t="shared" si="1"/>
        <v>0</v>
      </c>
    </row>
    <row r="76" spans="1:15" ht="15.75" customHeight="1" x14ac:dyDescent="0.25">
      <c r="A76" s="35" t="s">
        <v>131</v>
      </c>
      <c r="B76" s="52">
        <v>4257705</v>
      </c>
      <c r="C76" s="48">
        <v>179172</v>
      </c>
      <c r="D76" s="48">
        <v>441207</v>
      </c>
      <c r="E76" s="48">
        <v>0</v>
      </c>
      <c r="F76" s="48">
        <v>0</v>
      </c>
      <c r="G76" s="48">
        <v>2052092</v>
      </c>
      <c r="H76" s="48">
        <v>273224</v>
      </c>
      <c r="I76" s="48">
        <v>112947</v>
      </c>
      <c r="J76" s="48">
        <v>567719</v>
      </c>
      <c r="K76" s="48">
        <v>36187</v>
      </c>
      <c r="L76" s="48">
        <v>192968</v>
      </c>
      <c r="M76" s="56">
        <v>402189</v>
      </c>
      <c r="N76" s="1" t="str">
        <f t="shared" si="2"/>
        <v>Correcto</v>
      </c>
      <c r="O76" s="53">
        <f t="shared" si="1"/>
        <v>0</v>
      </c>
    </row>
    <row r="77" spans="1:15" ht="15.75" customHeight="1" x14ac:dyDescent="0.25">
      <c r="A77" s="35" t="s">
        <v>124</v>
      </c>
      <c r="B77" s="52">
        <v>2939310</v>
      </c>
      <c r="C77" s="48">
        <v>116155</v>
      </c>
      <c r="D77" s="48">
        <v>793640</v>
      </c>
      <c r="E77" s="48">
        <v>28</v>
      </c>
      <c r="F77" s="48">
        <v>72589</v>
      </c>
      <c r="G77" s="48">
        <v>1249910</v>
      </c>
      <c r="H77" s="48">
        <v>27749</v>
      </c>
      <c r="I77" s="48">
        <v>206544</v>
      </c>
      <c r="J77" s="48">
        <v>248377</v>
      </c>
      <c r="K77" s="48">
        <v>9982</v>
      </c>
      <c r="L77" s="48">
        <v>80449</v>
      </c>
      <c r="M77" s="56">
        <v>133887</v>
      </c>
      <c r="N77" s="1" t="str">
        <f t="shared" si="2"/>
        <v>Correcto</v>
      </c>
      <c r="O77" s="53">
        <f t="shared" si="1"/>
        <v>0</v>
      </c>
    </row>
    <row r="78" spans="1:15" ht="15.75" customHeight="1" x14ac:dyDescent="0.25">
      <c r="A78" s="35" t="s">
        <v>176</v>
      </c>
      <c r="B78" s="52">
        <v>915637</v>
      </c>
      <c r="C78" s="48">
        <v>44610</v>
      </c>
      <c r="D78" s="48">
        <v>535353</v>
      </c>
      <c r="E78" s="48">
        <v>0</v>
      </c>
      <c r="F78" s="48">
        <v>0</v>
      </c>
      <c r="G78" s="48">
        <v>6218</v>
      </c>
      <c r="H78" s="48">
        <v>32018</v>
      </c>
      <c r="I78" s="48">
        <v>41682</v>
      </c>
      <c r="J78" s="48">
        <v>97577</v>
      </c>
      <c r="K78" s="48">
        <v>9442</v>
      </c>
      <c r="L78" s="48">
        <v>41222</v>
      </c>
      <c r="M78" s="56">
        <v>107515</v>
      </c>
      <c r="N78" s="1" t="str">
        <f t="shared" si="2"/>
        <v>Correcto</v>
      </c>
      <c r="O78" s="53">
        <f t="shared" si="1"/>
        <v>0</v>
      </c>
    </row>
    <row r="79" spans="1:15" ht="15.75" customHeight="1" x14ac:dyDescent="0.25">
      <c r="A79" s="35" t="s">
        <v>80</v>
      </c>
      <c r="B79" s="52">
        <v>2003401</v>
      </c>
      <c r="C79" s="48">
        <v>340705</v>
      </c>
      <c r="D79" s="48">
        <v>895315</v>
      </c>
      <c r="E79" s="48">
        <v>0</v>
      </c>
      <c r="F79" s="48">
        <v>0</v>
      </c>
      <c r="G79" s="48">
        <v>422855</v>
      </c>
      <c r="H79" s="48">
        <v>25600</v>
      </c>
      <c r="I79" s="48">
        <v>59953</v>
      </c>
      <c r="J79" s="48">
        <v>106447</v>
      </c>
      <c r="K79" s="48">
        <v>6391</v>
      </c>
      <c r="L79" s="48">
        <v>52220</v>
      </c>
      <c r="M79" s="56">
        <v>93915</v>
      </c>
      <c r="N79" s="1" t="str">
        <f t="shared" si="2"/>
        <v>Correcto</v>
      </c>
      <c r="O79" s="53">
        <f t="shared" si="1"/>
        <v>0</v>
      </c>
    </row>
    <row r="80" spans="1:15" ht="15.75" customHeight="1" x14ac:dyDescent="0.25">
      <c r="A80" s="35" t="s">
        <v>107</v>
      </c>
      <c r="B80" s="52">
        <v>703870</v>
      </c>
      <c r="C80" s="48">
        <v>21642</v>
      </c>
      <c r="D80" s="48">
        <v>360212</v>
      </c>
      <c r="E80" s="48">
        <v>0</v>
      </c>
      <c r="F80" s="48">
        <v>0</v>
      </c>
      <c r="G80" s="48">
        <v>37311</v>
      </c>
      <c r="H80" s="48">
        <v>25630</v>
      </c>
      <c r="I80" s="48">
        <v>24325</v>
      </c>
      <c r="J80" s="48">
        <v>124189</v>
      </c>
      <c r="K80" s="48">
        <v>3575</v>
      </c>
      <c r="L80" s="48">
        <v>48454</v>
      </c>
      <c r="M80" s="56">
        <v>58532</v>
      </c>
      <c r="N80" s="1" t="str">
        <f t="shared" si="2"/>
        <v>Correcto</v>
      </c>
      <c r="O80" s="53">
        <f t="shared" si="1"/>
        <v>0</v>
      </c>
    </row>
    <row r="81" spans="1:15" ht="15.75" customHeight="1" x14ac:dyDescent="0.25">
      <c r="A81" s="35" t="s">
        <v>108</v>
      </c>
      <c r="B81" s="52">
        <v>40128567</v>
      </c>
      <c r="C81" s="48">
        <v>50772</v>
      </c>
      <c r="D81" s="48">
        <v>2674</v>
      </c>
      <c r="E81" s="48">
        <v>0</v>
      </c>
      <c r="F81" s="48">
        <v>0</v>
      </c>
      <c r="G81" s="48">
        <v>31114065</v>
      </c>
      <c r="H81" s="48">
        <v>388490</v>
      </c>
      <c r="I81" s="48">
        <v>671620</v>
      </c>
      <c r="J81" s="48">
        <v>4346601</v>
      </c>
      <c r="K81" s="48">
        <v>127188</v>
      </c>
      <c r="L81" s="48">
        <v>1378693</v>
      </c>
      <c r="M81" s="56">
        <v>2048464</v>
      </c>
      <c r="N81" s="1" t="str">
        <f t="shared" si="2"/>
        <v>Correcto</v>
      </c>
      <c r="O81" s="53">
        <f t="shared" si="1"/>
        <v>0</v>
      </c>
    </row>
    <row r="82" spans="1:15" ht="15.75" customHeight="1" x14ac:dyDescent="0.25">
      <c r="A82" s="35" t="s">
        <v>150</v>
      </c>
      <c r="B82" s="52">
        <v>3413574</v>
      </c>
      <c r="C82" s="48">
        <v>283018</v>
      </c>
      <c r="D82" s="48">
        <v>609471</v>
      </c>
      <c r="E82" s="48">
        <v>0</v>
      </c>
      <c r="F82" s="48">
        <v>0</v>
      </c>
      <c r="G82" s="48">
        <v>926551</v>
      </c>
      <c r="H82" s="48">
        <v>74710</v>
      </c>
      <c r="I82" s="48">
        <v>148883</v>
      </c>
      <c r="J82" s="48">
        <v>629814</v>
      </c>
      <c r="K82" s="48">
        <v>80784</v>
      </c>
      <c r="L82" s="48">
        <v>265015</v>
      </c>
      <c r="M82" s="56">
        <v>395328</v>
      </c>
      <c r="N82" s="1" t="str">
        <f t="shared" si="2"/>
        <v>Correcto</v>
      </c>
      <c r="O82" s="53">
        <f t="shared" si="1"/>
        <v>0</v>
      </c>
    </row>
    <row r="83" spans="1:15" ht="15.75" customHeight="1" x14ac:dyDescent="0.25">
      <c r="A83" s="35" t="s">
        <v>109</v>
      </c>
      <c r="B83" s="52">
        <v>4650843</v>
      </c>
      <c r="C83" s="48">
        <v>39438</v>
      </c>
      <c r="D83" s="48">
        <v>2430</v>
      </c>
      <c r="E83" s="48">
        <v>0</v>
      </c>
      <c r="F83" s="48">
        <v>0</v>
      </c>
      <c r="G83" s="48">
        <v>2142259</v>
      </c>
      <c r="H83" s="48">
        <v>433316</v>
      </c>
      <c r="I83" s="48">
        <v>215301</v>
      </c>
      <c r="J83" s="48">
        <v>958026</v>
      </c>
      <c r="K83" s="48">
        <v>22739</v>
      </c>
      <c r="L83" s="48">
        <v>363981</v>
      </c>
      <c r="M83" s="56">
        <v>473353</v>
      </c>
      <c r="N83" s="1" t="str">
        <f t="shared" si="2"/>
        <v>Correcto</v>
      </c>
      <c r="O83" s="53">
        <f t="shared" si="1"/>
        <v>0</v>
      </c>
    </row>
    <row r="84" spans="1:15" ht="15.75" customHeight="1" x14ac:dyDescent="0.25">
      <c r="A84" s="35" t="s">
        <v>151</v>
      </c>
      <c r="B84" s="52">
        <v>1103212</v>
      </c>
      <c r="C84" s="48">
        <v>100246</v>
      </c>
      <c r="D84" s="48">
        <v>579265</v>
      </c>
      <c r="E84" s="48">
        <v>0</v>
      </c>
      <c r="F84" s="48">
        <v>0</v>
      </c>
      <c r="G84" s="48">
        <v>102605</v>
      </c>
      <c r="H84" s="48">
        <v>14942</v>
      </c>
      <c r="I84" s="48">
        <v>27715</v>
      </c>
      <c r="J84" s="48">
        <v>124189</v>
      </c>
      <c r="K84" s="48">
        <v>4233</v>
      </c>
      <c r="L84" s="48">
        <v>64498</v>
      </c>
      <c r="M84" s="56">
        <v>85519</v>
      </c>
      <c r="N84" s="1" t="str">
        <f t="shared" si="2"/>
        <v>Correcto</v>
      </c>
      <c r="O84" s="53">
        <f t="shared" si="1"/>
        <v>0</v>
      </c>
    </row>
    <row r="85" spans="1:15" ht="15.75" customHeight="1" x14ac:dyDescent="0.25">
      <c r="A85" s="35" t="s">
        <v>110</v>
      </c>
      <c r="B85" s="52">
        <v>4147595</v>
      </c>
      <c r="C85" s="48">
        <v>68169</v>
      </c>
      <c r="D85" s="48">
        <v>2917</v>
      </c>
      <c r="E85" s="48">
        <v>0</v>
      </c>
      <c r="F85" s="48">
        <v>0</v>
      </c>
      <c r="G85" s="48">
        <v>2481166</v>
      </c>
      <c r="H85" s="48">
        <v>202783</v>
      </c>
      <c r="I85" s="48">
        <v>213177</v>
      </c>
      <c r="J85" s="48">
        <v>603202</v>
      </c>
      <c r="K85" s="48">
        <v>16154</v>
      </c>
      <c r="L85" s="48">
        <v>222535</v>
      </c>
      <c r="M85" s="56">
        <v>337492</v>
      </c>
      <c r="N85" s="1" t="str">
        <f t="shared" si="2"/>
        <v>Correcto</v>
      </c>
      <c r="O85" s="53">
        <f t="shared" si="1"/>
        <v>0</v>
      </c>
    </row>
    <row r="86" spans="1:15" ht="15.75" customHeight="1" x14ac:dyDescent="0.25">
      <c r="A86" s="35" t="s">
        <v>111</v>
      </c>
      <c r="B86" s="52">
        <v>24760645</v>
      </c>
      <c r="C86" s="48">
        <v>19800</v>
      </c>
      <c r="D86" s="48">
        <v>243</v>
      </c>
      <c r="E86" s="48">
        <v>0</v>
      </c>
      <c r="F86" s="48">
        <v>0</v>
      </c>
      <c r="G86" s="48">
        <v>13061875</v>
      </c>
      <c r="H86" s="48">
        <v>1455770</v>
      </c>
      <c r="I86" s="48">
        <v>1725595</v>
      </c>
      <c r="J86" s="48">
        <v>3583729</v>
      </c>
      <c r="K86" s="48">
        <v>103720</v>
      </c>
      <c r="L86" s="48">
        <v>1354075</v>
      </c>
      <c r="M86" s="56">
        <v>3455838</v>
      </c>
      <c r="N86" s="1" t="str">
        <f t="shared" si="2"/>
        <v>Correcto</v>
      </c>
      <c r="O86" s="53">
        <f t="shared" si="1"/>
        <v>0</v>
      </c>
    </row>
    <row r="87" spans="1:15" ht="15.75" customHeight="1" x14ac:dyDescent="0.25">
      <c r="A87" s="35" t="s">
        <v>152</v>
      </c>
      <c r="B87" s="52">
        <v>1451455</v>
      </c>
      <c r="C87" s="48">
        <v>137353</v>
      </c>
      <c r="D87" s="48">
        <v>763889</v>
      </c>
      <c r="E87" s="48">
        <v>0</v>
      </c>
      <c r="F87" s="48">
        <v>0</v>
      </c>
      <c r="G87" s="48">
        <v>155462</v>
      </c>
      <c r="H87" s="48">
        <v>14942</v>
      </c>
      <c r="I87" s="48">
        <v>48276</v>
      </c>
      <c r="J87" s="48">
        <v>141930</v>
      </c>
      <c r="K87" s="48">
        <v>6348</v>
      </c>
      <c r="L87" s="48">
        <v>68114</v>
      </c>
      <c r="M87" s="56">
        <v>115141</v>
      </c>
      <c r="N87" s="1" t="str">
        <f t="shared" si="2"/>
        <v>Correcto</v>
      </c>
      <c r="O87" s="53">
        <f t="shared" si="1"/>
        <v>0</v>
      </c>
    </row>
    <row r="88" spans="1:15" ht="15.75" customHeight="1" x14ac:dyDescent="0.25">
      <c r="A88" s="35" t="s">
        <v>81</v>
      </c>
      <c r="B88" s="52">
        <v>6196903</v>
      </c>
      <c r="C88" s="48">
        <v>1114253</v>
      </c>
      <c r="D88" s="48">
        <v>912206</v>
      </c>
      <c r="E88" s="48">
        <v>140223</v>
      </c>
      <c r="F88" s="48">
        <v>20550</v>
      </c>
      <c r="G88" s="48">
        <v>348234</v>
      </c>
      <c r="H88" s="48">
        <v>433316</v>
      </c>
      <c r="I88" s="48">
        <v>807043</v>
      </c>
      <c r="J88" s="48">
        <v>1055603</v>
      </c>
      <c r="K88" s="48">
        <v>35905</v>
      </c>
      <c r="L88" s="48">
        <v>243792</v>
      </c>
      <c r="M88" s="56">
        <v>1085778</v>
      </c>
      <c r="N88" s="1" t="str">
        <f t="shared" si="2"/>
        <v>Correcto</v>
      </c>
      <c r="O88" s="53">
        <f t="shared" si="1"/>
        <v>0</v>
      </c>
    </row>
    <row r="89" spans="1:15" ht="15.75" customHeight="1" x14ac:dyDescent="0.25">
      <c r="A89" s="35" t="s">
        <v>167</v>
      </c>
      <c r="B89" s="52">
        <v>4589581</v>
      </c>
      <c r="C89" s="48">
        <v>934430</v>
      </c>
      <c r="D89" s="48">
        <v>1699649</v>
      </c>
      <c r="E89" s="48">
        <v>0</v>
      </c>
      <c r="F89" s="48">
        <v>0</v>
      </c>
      <c r="G89" s="48">
        <v>286049</v>
      </c>
      <c r="H89" s="48">
        <v>149419</v>
      </c>
      <c r="I89" s="48">
        <v>482557</v>
      </c>
      <c r="J89" s="48">
        <v>523366</v>
      </c>
      <c r="K89" s="48">
        <v>40799</v>
      </c>
      <c r="L89" s="48">
        <v>207674</v>
      </c>
      <c r="M89" s="56">
        <v>265638</v>
      </c>
      <c r="N89" s="1" t="str">
        <f t="shared" si="2"/>
        <v>Correcto</v>
      </c>
      <c r="O89" s="53">
        <f t="shared" si="1"/>
        <v>0</v>
      </c>
    </row>
    <row r="90" spans="1:15" ht="15.75" customHeight="1" x14ac:dyDescent="0.25">
      <c r="A90" s="35" t="s">
        <v>91</v>
      </c>
      <c r="B90" s="52">
        <v>11585599</v>
      </c>
      <c r="C90" s="48">
        <v>544331</v>
      </c>
      <c r="D90" s="48">
        <v>2264348</v>
      </c>
      <c r="E90" s="48">
        <v>170</v>
      </c>
      <c r="F90" s="48">
        <v>1310583</v>
      </c>
      <c r="G90" s="48">
        <v>3653345</v>
      </c>
      <c r="H90" s="48">
        <v>277493</v>
      </c>
      <c r="I90" s="48">
        <v>1510348</v>
      </c>
      <c r="J90" s="48">
        <v>904803</v>
      </c>
      <c r="K90" s="48">
        <v>29729</v>
      </c>
      <c r="L90" s="48">
        <v>293734</v>
      </c>
      <c r="M90" s="56">
        <v>796715</v>
      </c>
      <c r="N90" s="1" t="str">
        <f t="shared" si="2"/>
        <v>Correcto</v>
      </c>
      <c r="O90" s="53">
        <f t="shared" si="1"/>
        <v>0</v>
      </c>
    </row>
    <row r="91" spans="1:15" ht="15.75" customHeight="1" x14ac:dyDescent="0.25">
      <c r="A91" s="35" t="s">
        <v>66</v>
      </c>
      <c r="B91" s="52">
        <v>2841658</v>
      </c>
      <c r="C91" s="48">
        <v>1471386</v>
      </c>
      <c r="D91" s="48">
        <v>771550</v>
      </c>
      <c r="E91" s="48">
        <v>2581</v>
      </c>
      <c r="F91" s="48">
        <v>5635</v>
      </c>
      <c r="G91" s="48">
        <v>9328</v>
      </c>
      <c r="H91" s="48">
        <v>10673</v>
      </c>
      <c r="I91" s="48">
        <v>131691</v>
      </c>
      <c r="J91" s="48">
        <v>230636</v>
      </c>
      <c r="K91" s="48">
        <v>13220</v>
      </c>
      <c r="L91" s="48">
        <v>71372</v>
      </c>
      <c r="M91" s="56">
        <v>123586</v>
      </c>
      <c r="N91" s="1" t="str">
        <f t="shared" si="2"/>
        <v>Correcto</v>
      </c>
      <c r="O91" s="53">
        <f t="shared" si="1"/>
        <v>0</v>
      </c>
    </row>
    <row r="92" spans="1:15" ht="15.75" customHeight="1" x14ac:dyDescent="0.25">
      <c r="A92" s="35" t="s">
        <v>168</v>
      </c>
      <c r="B92" s="52">
        <v>3428876</v>
      </c>
      <c r="C92" s="48">
        <v>718934</v>
      </c>
      <c r="D92" s="48">
        <v>1460185</v>
      </c>
      <c r="E92" s="48">
        <v>0</v>
      </c>
      <c r="F92" s="48">
        <v>0</v>
      </c>
      <c r="G92" s="48">
        <v>24874</v>
      </c>
      <c r="H92" s="48">
        <v>85382</v>
      </c>
      <c r="I92" s="48">
        <v>188203</v>
      </c>
      <c r="J92" s="48">
        <v>505625</v>
      </c>
      <c r="K92" s="48">
        <v>34365</v>
      </c>
      <c r="L92" s="48">
        <v>151198</v>
      </c>
      <c r="M92" s="56">
        <v>260110</v>
      </c>
      <c r="N92" s="1" t="str">
        <f t="shared" si="2"/>
        <v>Correcto</v>
      </c>
      <c r="O92" s="53">
        <f t="shared" si="1"/>
        <v>0</v>
      </c>
    </row>
    <row r="93" spans="1:15" ht="15.75" customHeight="1" x14ac:dyDescent="0.25">
      <c r="A93" s="35" t="s">
        <v>67</v>
      </c>
      <c r="B93" s="52">
        <v>1630304</v>
      </c>
      <c r="C93" s="48">
        <v>457929</v>
      </c>
      <c r="D93" s="48">
        <v>780044</v>
      </c>
      <c r="E93" s="48">
        <v>0</v>
      </c>
      <c r="F93" s="48">
        <v>0</v>
      </c>
      <c r="G93" s="48">
        <v>6218</v>
      </c>
      <c r="H93" s="48">
        <v>17076</v>
      </c>
      <c r="I93" s="48">
        <v>87599</v>
      </c>
      <c r="J93" s="48">
        <v>150800</v>
      </c>
      <c r="K93" s="48">
        <v>8533</v>
      </c>
      <c r="L93" s="48">
        <v>44348</v>
      </c>
      <c r="M93" s="56">
        <v>77757</v>
      </c>
      <c r="N93" s="1" t="str">
        <f t="shared" si="2"/>
        <v>Correcto</v>
      </c>
      <c r="O93" s="53">
        <f t="shared" si="1"/>
        <v>0</v>
      </c>
    </row>
    <row r="94" spans="1:15" ht="15.75" customHeight="1" x14ac:dyDescent="0.25">
      <c r="A94" s="35" t="s">
        <v>132</v>
      </c>
      <c r="B94" s="52">
        <v>6788325</v>
      </c>
      <c r="C94" s="48">
        <v>2218943</v>
      </c>
      <c r="D94" s="48">
        <v>1020041</v>
      </c>
      <c r="E94" s="48">
        <v>0</v>
      </c>
      <c r="F94" s="48">
        <v>0</v>
      </c>
      <c r="G94" s="48">
        <v>733778</v>
      </c>
      <c r="H94" s="48">
        <v>170765</v>
      </c>
      <c r="I94" s="48">
        <v>352684</v>
      </c>
      <c r="J94" s="48">
        <v>1153180</v>
      </c>
      <c r="K94" s="48">
        <v>75469</v>
      </c>
      <c r="L94" s="48">
        <v>317558</v>
      </c>
      <c r="M94" s="56">
        <v>745907</v>
      </c>
      <c r="N94" s="1" t="str">
        <f t="shared" si="2"/>
        <v>Correcto</v>
      </c>
      <c r="O94" s="53">
        <f t="shared" si="1"/>
        <v>0</v>
      </c>
    </row>
    <row r="95" spans="1:15" ht="15.75" customHeight="1" x14ac:dyDescent="0.25">
      <c r="A95" s="35" t="s">
        <v>177</v>
      </c>
      <c r="B95" s="52">
        <v>733660</v>
      </c>
      <c r="C95" s="48">
        <v>44161</v>
      </c>
      <c r="D95" s="48">
        <v>583645</v>
      </c>
      <c r="E95" s="48">
        <v>0</v>
      </c>
      <c r="F95" s="48">
        <v>0</v>
      </c>
      <c r="G95" s="48">
        <v>6218</v>
      </c>
      <c r="H95" s="48">
        <v>2135</v>
      </c>
      <c r="I95" s="48">
        <v>29157</v>
      </c>
      <c r="J95" s="48">
        <v>35482</v>
      </c>
      <c r="K95" s="48">
        <v>2301</v>
      </c>
      <c r="L95" s="48">
        <v>8512</v>
      </c>
      <c r="M95" s="56">
        <v>22049</v>
      </c>
      <c r="N95" s="1" t="str">
        <f t="shared" si="2"/>
        <v>Correcto</v>
      </c>
      <c r="O95" s="53">
        <f t="shared" si="1"/>
        <v>0</v>
      </c>
    </row>
    <row r="96" spans="1:15" ht="15.75" customHeight="1" x14ac:dyDescent="0.25">
      <c r="A96" s="35" t="s">
        <v>112</v>
      </c>
      <c r="B96" s="52">
        <v>1451497</v>
      </c>
      <c r="C96" s="48">
        <v>118829</v>
      </c>
      <c r="D96" s="48">
        <v>46262</v>
      </c>
      <c r="E96" s="48">
        <v>0</v>
      </c>
      <c r="F96" s="48">
        <v>0</v>
      </c>
      <c r="G96" s="48">
        <v>416637</v>
      </c>
      <c r="H96" s="48">
        <v>51229</v>
      </c>
      <c r="I96" s="48">
        <v>130002</v>
      </c>
      <c r="J96" s="48">
        <v>345954</v>
      </c>
      <c r="K96" s="48">
        <v>8313</v>
      </c>
      <c r="L96" s="48">
        <v>128338</v>
      </c>
      <c r="M96" s="56">
        <v>205933</v>
      </c>
      <c r="N96" s="1" t="str">
        <f t="shared" si="2"/>
        <v>Correcto</v>
      </c>
      <c r="O96" s="53">
        <f t="shared" si="1"/>
        <v>0</v>
      </c>
    </row>
    <row r="97" spans="1:15" ht="15.75" customHeight="1" x14ac:dyDescent="0.25">
      <c r="A97" s="35" t="s">
        <v>68</v>
      </c>
      <c r="B97" s="52">
        <v>3564977</v>
      </c>
      <c r="C97" s="48">
        <v>1809395</v>
      </c>
      <c r="D97" s="48">
        <v>887181</v>
      </c>
      <c r="E97" s="48">
        <v>0</v>
      </c>
      <c r="F97" s="48">
        <v>0</v>
      </c>
      <c r="G97" s="48">
        <v>37311</v>
      </c>
      <c r="H97" s="48">
        <v>19211</v>
      </c>
      <c r="I97" s="48">
        <v>219292</v>
      </c>
      <c r="J97" s="48">
        <v>337083</v>
      </c>
      <c r="K97" s="48">
        <v>14536</v>
      </c>
      <c r="L97" s="48">
        <v>85345</v>
      </c>
      <c r="M97" s="56">
        <v>155623</v>
      </c>
      <c r="N97" s="1" t="str">
        <f t="shared" si="2"/>
        <v>Correcto</v>
      </c>
      <c r="O97" s="53">
        <f t="shared" si="1"/>
        <v>0</v>
      </c>
    </row>
    <row r="98" spans="1:15" ht="15.75" customHeight="1" x14ac:dyDescent="0.25">
      <c r="A98" s="35" t="s">
        <v>113</v>
      </c>
      <c r="B98" s="52">
        <v>16846050</v>
      </c>
      <c r="C98" s="48">
        <v>157790</v>
      </c>
      <c r="D98" s="48">
        <v>243</v>
      </c>
      <c r="E98" s="48">
        <v>57360</v>
      </c>
      <c r="F98" s="48">
        <v>0</v>
      </c>
      <c r="G98" s="48">
        <v>9088279</v>
      </c>
      <c r="H98" s="48">
        <v>1067280</v>
      </c>
      <c r="I98" s="48">
        <v>1022066</v>
      </c>
      <c r="J98" s="48">
        <v>2776503</v>
      </c>
      <c r="K98" s="48">
        <v>85422</v>
      </c>
      <c r="L98" s="48">
        <v>962274</v>
      </c>
      <c r="M98" s="56">
        <v>1628833</v>
      </c>
      <c r="N98" s="1" t="str">
        <f t="shared" si="2"/>
        <v>Correcto</v>
      </c>
      <c r="O98" s="53">
        <f t="shared" si="1"/>
        <v>0</v>
      </c>
    </row>
    <row r="99" spans="1:15" ht="15.75" customHeight="1" x14ac:dyDescent="0.25">
      <c r="A99" s="35" t="s">
        <v>133</v>
      </c>
      <c r="B99" s="52">
        <v>11449933</v>
      </c>
      <c r="C99" s="48">
        <v>701541</v>
      </c>
      <c r="D99" s="48">
        <v>247810</v>
      </c>
      <c r="E99" s="48">
        <v>426</v>
      </c>
      <c r="F99" s="48">
        <v>5303</v>
      </c>
      <c r="G99" s="48">
        <v>9747436</v>
      </c>
      <c r="H99" s="48">
        <v>21346</v>
      </c>
      <c r="I99" s="48">
        <v>175031</v>
      </c>
      <c r="J99" s="48">
        <v>328213</v>
      </c>
      <c r="K99" s="48">
        <v>11459</v>
      </c>
      <c r="L99" s="48">
        <v>80882</v>
      </c>
      <c r="M99" s="56">
        <v>130486</v>
      </c>
      <c r="N99" s="1" t="str">
        <f t="shared" si="2"/>
        <v>Correcto</v>
      </c>
      <c r="O99" s="53">
        <f t="shared" si="1"/>
        <v>0</v>
      </c>
    </row>
    <row r="100" spans="1:15" ht="15.75" customHeight="1" x14ac:dyDescent="0.25">
      <c r="A100" s="35" t="s">
        <v>92</v>
      </c>
      <c r="B100" s="52">
        <v>1590492</v>
      </c>
      <c r="C100" s="48">
        <v>93329</v>
      </c>
      <c r="D100" s="48">
        <v>1054807</v>
      </c>
      <c r="E100" s="48">
        <v>0</v>
      </c>
      <c r="F100" s="48">
        <v>0</v>
      </c>
      <c r="G100" s="48">
        <v>9328</v>
      </c>
      <c r="H100" s="48">
        <v>36288</v>
      </c>
      <c r="I100" s="48">
        <v>97344</v>
      </c>
      <c r="J100" s="48">
        <v>133059</v>
      </c>
      <c r="K100" s="48">
        <v>4275</v>
      </c>
      <c r="L100" s="48">
        <v>78263</v>
      </c>
      <c r="M100" s="56">
        <v>83799</v>
      </c>
      <c r="N100" s="1" t="str">
        <f t="shared" si="2"/>
        <v>Correcto</v>
      </c>
      <c r="O100" s="53">
        <f t="shared" si="1"/>
        <v>0</v>
      </c>
    </row>
    <row r="101" spans="1:15" ht="15.75" customHeight="1" x14ac:dyDescent="0.25">
      <c r="A101" s="35" t="s">
        <v>169</v>
      </c>
      <c r="B101" s="52">
        <v>2277829</v>
      </c>
      <c r="C101" s="48">
        <v>543652</v>
      </c>
      <c r="D101" s="48">
        <v>1061074</v>
      </c>
      <c r="E101" s="48">
        <v>0</v>
      </c>
      <c r="F101" s="48">
        <v>0</v>
      </c>
      <c r="G101" s="48">
        <v>118151</v>
      </c>
      <c r="H101" s="48">
        <v>23480</v>
      </c>
      <c r="I101" s="48">
        <v>157477</v>
      </c>
      <c r="J101" s="48">
        <v>186283</v>
      </c>
      <c r="K101" s="48">
        <v>6627</v>
      </c>
      <c r="L101" s="48">
        <v>65345</v>
      </c>
      <c r="M101" s="56">
        <v>115740</v>
      </c>
      <c r="N101" s="1" t="str">
        <f t="shared" si="2"/>
        <v>Correcto</v>
      </c>
      <c r="O101" s="53">
        <f t="shared" si="1"/>
        <v>0</v>
      </c>
    </row>
    <row r="102" spans="1:15" ht="15.75" customHeight="1" x14ac:dyDescent="0.25">
      <c r="A102" s="35" t="s">
        <v>153</v>
      </c>
      <c r="B102" s="52">
        <v>3153778</v>
      </c>
      <c r="C102" s="48">
        <v>1401870</v>
      </c>
      <c r="D102" s="48">
        <v>760544</v>
      </c>
      <c r="E102" s="48">
        <v>0</v>
      </c>
      <c r="F102" s="48">
        <v>0</v>
      </c>
      <c r="G102" s="48">
        <v>217646</v>
      </c>
      <c r="H102" s="48">
        <v>42691</v>
      </c>
      <c r="I102" s="48">
        <v>126797</v>
      </c>
      <c r="J102" s="48">
        <v>354825</v>
      </c>
      <c r="K102" s="48">
        <v>11416</v>
      </c>
      <c r="L102" s="48">
        <v>108978</v>
      </c>
      <c r="M102" s="56">
        <v>129011</v>
      </c>
      <c r="N102" s="1" t="str">
        <f t="shared" si="2"/>
        <v>Correcto</v>
      </c>
      <c r="O102" s="53">
        <f t="shared" si="1"/>
        <v>0</v>
      </c>
    </row>
    <row r="103" spans="1:15" ht="15.75" customHeight="1" x14ac:dyDescent="0.25">
      <c r="A103" s="35" t="s">
        <v>154</v>
      </c>
      <c r="B103" s="52">
        <v>830821</v>
      </c>
      <c r="C103" s="48">
        <v>181143</v>
      </c>
      <c r="D103" s="48">
        <v>333315</v>
      </c>
      <c r="E103" s="48">
        <v>0</v>
      </c>
      <c r="F103" s="48">
        <v>0</v>
      </c>
      <c r="G103" s="48">
        <v>15546</v>
      </c>
      <c r="H103" s="48">
        <v>23480</v>
      </c>
      <c r="I103" s="48">
        <v>38716</v>
      </c>
      <c r="J103" s="48">
        <v>133059</v>
      </c>
      <c r="K103" s="48">
        <v>3862</v>
      </c>
      <c r="L103" s="48">
        <v>49452</v>
      </c>
      <c r="M103" s="56">
        <v>52248</v>
      </c>
      <c r="N103" s="1" t="str">
        <f t="shared" si="2"/>
        <v>Correcto</v>
      </c>
      <c r="O103" s="53">
        <f t="shared" si="1"/>
        <v>0</v>
      </c>
    </row>
    <row r="104" spans="1:15" ht="15.75" customHeight="1" x14ac:dyDescent="0.25">
      <c r="A104" s="35" t="s">
        <v>69</v>
      </c>
      <c r="B104" s="52">
        <v>2751301</v>
      </c>
      <c r="C104" s="48">
        <v>1248364</v>
      </c>
      <c r="D104" s="48">
        <v>693128</v>
      </c>
      <c r="E104" s="48">
        <v>936</v>
      </c>
      <c r="F104" s="48">
        <v>0</v>
      </c>
      <c r="G104" s="48">
        <v>108823</v>
      </c>
      <c r="H104" s="48">
        <v>57633</v>
      </c>
      <c r="I104" s="48">
        <v>171441</v>
      </c>
      <c r="J104" s="48">
        <v>257248</v>
      </c>
      <c r="K104" s="48">
        <v>10708</v>
      </c>
      <c r="L104" s="48">
        <v>86700</v>
      </c>
      <c r="M104" s="56">
        <v>116320</v>
      </c>
      <c r="N104" s="1" t="str">
        <f t="shared" si="2"/>
        <v>Correcto</v>
      </c>
      <c r="O104" s="53">
        <f t="shared" si="1"/>
        <v>0</v>
      </c>
    </row>
    <row r="105" spans="1:15" ht="15.75" customHeight="1" x14ac:dyDescent="0.25">
      <c r="A105" s="35" t="s">
        <v>155</v>
      </c>
      <c r="B105" s="52">
        <v>1866367</v>
      </c>
      <c r="C105" s="48">
        <v>416824</v>
      </c>
      <c r="D105" s="48">
        <v>535975</v>
      </c>
      <c r="E105" s="48">
        <v>0</v>
      </c>
      <c r="F105" s="48">
        <v>0</v>
      </c>
      <c r="G105" s="48">
        <v>220755</v>
      </c>
      <c r="H105" s="48">
        <v>17076</v>
      </c>
      <c r="I105" s="48">
        <v>81006</v>
      </c>
      <c r="J105" s="48">
        <v>283860</v>
      </c>
      <c r="K105" s="48">
        <v>7267</v>
      </c>
      <c r="L105" s="48">
        <v>110466</v>
      </c>
      <c r="M105" s="56">
        <v>193138</v>
      </c>
      <c r="N105" s="1" t="str">
        <f t="shared" si="2"/>
        <v>Correcto</v>
      </c>
      <c r="O105" s="53">
        <f t="shared" si="1"/>
        <v>0</v>
      </c>
    </row>
    <row r="106" spans="1:15" ht="15.75" customHeight="1" x14ac:dyDescent="0.25">
      <c r="A106" s="35" t="s">
        <v>156</v>
      </c>
      <c r="B106" s="52">
        <v>2994962</v>
      </c>
      <c r="C106" s="48">
        <v>1409573</v>
      </c>
      <c r="D106" s="48">
        <v>445191</v>
      </c>
      <c r="E106" s="48">
        <v>0</v>
      </c>
      <c r="F106" s="48">
        <v>0</v>
      </c>
      <c r="G106" s="48">
        <v>152352</v>
      </c>
      <c r="H106" s="48">
        <v>87517</v>
      </c>
      <c r="I106" s="48">
        <v>210175</v>
      </c>
      <c r="J106" s="48">
        <v>399178</v>
      </c>
      <c r="K106" s="48">
        <v>39835</v>
      </c>
      <c r="L106" s="48">
        <v>119411</v>
      </c>
      <c r="M106" s="56">
        <v>131730</v>
      </c>
      <c r="N106" s="1" t="str">
        <f t="shared" si="2"/>
        <v>Correcto</v>
      </c>
      <c r="O106" s="53">
        <f t="shared" si="1"/>
        <v>0</v>
      </c>
    </row>
    <row r="107" spans="1:15" ht="15.75" customHeight="1" x14ac:dyDescent="0.25">
      <c r="A107" s="35" t="s">
        <v>70</v>
      </c>
      <c r="B107" s="52">
        <v>894426</v>
      </c>
      <c r="C107" s="48">
        <v>318271</v>
      </c>
      <c r="D107" s="48">
        <v>258955</v>
      </c>
      <c r="E107" s="48">
        <v>0</v>
      </c>
      <c r="F107" s="48">
        <v>0</v>
      </c>
      <c r="G107" s="48">
        <v>43529</v>
      </c>
      <c r="H107" s="48">
        <v>12807</v>
      </c>
      <c r="I107" s="48">
        <v>50817</v>
      </c>
      <c r="J107" s="48">
        <v>97577</v>
      </c>
      <c r="K107" s="48">
        <v>2200</v>
      </c>
      <c r="L107" s="48">
        <v>52502</v>
      </c>
      <c r="M107" s="56">
        <v>57768</v>
      </c>
      <c r="N107" s="1" t="str">
        <f t="shared" si="2"/>
        <v>Correcto</v>
      </c>
      <c r="O107" s="53">
        <f t="shared" si="1"/>
        <v>0</v>
      </c>
    </row>
    <row r="108" spans="1:15" ht="15.75" customHeight="1" x14ac:dyDescent="0.25">
      <c r="A108" s="35" t="s">
        <v>134</v>
      </c>
      <c r="B108" s="52">
        <v>1075198</v>
      </c>
      <c r="C108" s="48">
        <v>157876</v>
      </c>
      <c r="D108" s="48">
        <v>405078</v>
      </c>
      <c r="E108" s="48">
        <v>0</v>
      </c>
      <c r="F108" s="48">
        <v>0</v>
      </c>
      <c r="G108" s="48">
        <v>43529</v>
      </c>
      <c r="H108" s="48">
        <v>46960</v>
      </c>
      <c r="I108" s="48">
        <v>55957</v>
      </c>
      <c r="J108" s="48">
        <v>195154</v>
      </c>
      <c r="K108" s="48">
        <v>10075</v>
      </c>
      <c r="L108" s="48">
        <v>77831</v>
      </c>
      <c r="M108" s="56">
        <v>82738</v>
      </c>
      <c r="N108" s="1" t="str">
        <f t="shared" si="2"/>
        <v>Correcto</v>
      </c>
      <c r="O108" s="53">
        <f t="shared" si="1"/>
        <v>0</v>
      </c>
    </row>
    <row r="109" spans="1:15" ht="15.75" customHeight="1" x14ac:dyDescent="0.25">
      <c r="A109" s="35" t="s">
        <v>135</v>
      </c>
      <c r="B109" s="52">
        <v>1295648</v>
      </c>
      <c r="C109" s="48">
        <v>376908</v>
      </c>
      <c r="D109" s="48">
        <v>298409</v>
      </c>
      <c r="E109" s="48">
        <v>0</v>
      </c>
      <c r="F109" s="48">
        <v>0</v>
      </c>
      <c r="G109" s="48">
        <v>155462</v>
      </c>
      <c r="H109" s="48">
        <v>21346</v>
      </c>
      <c r="I109" s="48">
        <v>71687</v>
      </c>
      <c r="J109" s="48">
        <v>195154</v>
      </c>
      <c r="K109" s="48">
        <v>8221</v>
      </c>
      <c r="L109" s="48">
        <v>63783</v>
      </c>
      <c r="M109" s="56">
        <v>104678</v>
      </c>
      <c r="N109" s="1" t="str">
        <f t="shared" si="2"/>
        <v>Correcto</v>
      </c>
      <c r="O109" s="53">
        <f t="shared" si="1"/>
        <v>0</v>
      </c>
    </row>
    <row r="110" spans="1:15" ht="15.75" customHeight="1" x14ac:dyDescent="0.25">
      <c r="A110" s="35" t="s">
        <v>82</v>
      </c>
      <c r="B110" s="52">
        <v>1926000</v>
      </c>
      <c r="C110" s="48">
        <v>897748</v>
      </c>
      <c r="D110" s="48">
        <v>654177</v>
      </c>
      <c r="E110" s="48">
        <v>0</v>
      </c>
      <c r="F110" s="48">
        <v>0</v>
      </c>
      <c r="G110" s="48">
        <v>40420</v>
      </c>
      <c r="H110" s="48">
        <v>25615</v>
      </c>
      <c r="I110" s="48">
        <v>50817</v>
      </c>
      <c r="J110" s="48">
        <v>124189</v>
      </c>
      <c r="K110" s="48">
        <v>12510</v>
      </c>
      <c r="L110" s="48">
        <v>58039</v>
      </c>
      <c r="M110" s="56">
        <v>62485</v>
      </c>
      <c r="N110" s="1" t="str">
        <f t="shared" si="2"/>
        <v>Correcto</v>
      </c>
      <c r="O110" s="53">
        <f t="shared" si="1"/>
        <v>0</v>
      </c>
    </row>
    <row r="111" spans="1:15" ht="15.75" customHeight="1" x14ac:dyDescent="0.25">
      <c r="A111" s="35" t="s">
        <v>114</v>
      </c>
      <c r="B111" s="52">
        <v>7622794</v>
      </c>
      <c r="C111" s="48">
        <v>88372</v>
      </c>
      <c r="D111" s="48">
        <v>0</v>
      </c>
      <c r="E111" s="48">
        <v>1957</v>
      </c>
      <c r="F111" s="48">
        <v>8949</v>
      </c>
      <c r="G111" s="48">
        <v>4287628</v>
      </c>
      <c r="H111" s="48">
        <v>130208</v>
      </c>
      <c r="I111" s="48">
        <v>879595</v>
      </c>
      <c r="J111" s="48">
        <v>1153180</v>
      </c>
      <c r="K111" s="48">
        <v>50880</v>
      </c>
      <c r="L111" s="48">
        <v>393393</v>
      </c>
      <c r="M111" s="56">
        <v>628632</v>
      </c>
      <c r="N111" s="1" t="str">
        <f t="shared" si="2"/>
        <v>Correcto</v>
      </c>
      <c r="O111" s="53">
        <f t="shared" si="1"/>
        <v>0</v>
      </c>
    </row>
    <row r="112" spans="1:15" ht="15.75" customHeight="1" x14ac:dyDescent="0.25">
      <c r="A112" s="35" t="s">
        <v>115</v>
      </c>
      <c r="B112" s="52">
        <v>20279550</v>
      </c>
      <c r="C112" s="48">
        <v>14299</v>
      </c>
      <c r="D112" s="48">
        <v>0</v>
      </c>
      <c r="E112" s="48">
        <v>0</v>
      </c>
      <c r="F112" s="48">
        <v>79218</v>
      </c>
      <c r="G112" s="48">
        <v>12343643</v>
      </c>
      <c r="H112" s="48">
        <v>659579</v>
      </c>
      <c r="I112" s="48">
        <v>1989387</v>
      </c>
      <c r="J112" s="48">
        <v>2696667</v>
      </c>
      <c r="K112" s="48">
        <v>35919</v>
      </c>
      <c r="L112" s="48">
        <v>808856</v>
      </c>
      <c r="M112" s="56">
        <v>1651982</v>
      </c>
      <c r="N112" s="1" t="str">
        <f t="shared" si="2"/>
        <v>Correcto</v>
      </c>
      <c r="O112" s="53">
        <f t="shared" si="1"/>
        <v>0</v>
      </c>
    </row>
    <row r="113" spans="1:15" ht="15.75" customHeight="1" x14ac:dyDescent="0.25">
      <c r="A113" s="35" t="s">
        <v>136</v>
      </c>
      <c r="B113" s="52">
        <v>5965555</v>
      </c>
      <c r="C113" s="48">
        <v>656716</v>
      </c>
      <c r="D113" s="48">
        <v>124957</v>
      </c>
      <c r="E113" s="48">
        <v>1475</v>
      </c>
      <c r="F113" s="48">
        <v>32483</v>
      </c>
      <c r="G113" s="48">
        <v>1905958</v>
      </c>
      <c r="H113" s="48">
        <v>68307</v>
      </c>
      <c r="I113" s="48">
        <v>1193358</v>
      </c>
      <c r="J113" s="48">
        <v>904803</v>
      </c>
      <c r="K113" s="48">
        <v>32097</v>
      </c>
      <c r="L113" s="48">
        <v>280459</v>
      </c>
      <c r="M113" s="56">
        <v>764942</v>
      </c>
      <c r="N113" s="1" t="str">
        <f t="shared" si="2"/>
        <v>Correcto</v>
      </c>
      <c r="O113" s="53">
        <f t="shared" si="1"/>
        <v>0</v>
      </c>
    </row>
    <row r="114" spans="1:15" ht="15.75" customHeight="1" x14ac:dyDescent="0.25">
      <c r="A114" s="35" t="s">
        <v>137</v>
      </c>
      <c r="B114" s="52">
        <v>3240962</v>
      </c>
      <c r="C114" s="48">
        <v>1348423</v>
      </c>
      <c r="D114" s="48">
        <v>241307</v>
      </c>
      <c r="E114" s="48">
        <v>4539</v>
      </c>
      <c r="F114" s="48">
        <v>17236</v>
      </c>
      <c r="G114" s="48">
        <v>310923</v>
      </c>
      <c r="H114" s="48">
        <v>110997</v>
      </c>
      <c r="I114" s="48">
        <v>219331</v>
      </c>
      <c r="J114" s="48">
        <v>479013</v>
      </c>
      <c r="K114" s="48">
        <v>20486</v>
      </c>
      <c r="L114" s="48">
        <v>193701</v>
      </c>
      <c r="M114" s="56">
        <v>295006</v>
      </c>
      <c r="N114" s="1" t="str">
        <f t="shared" si="2"/>
        <v>Correcto</v>
      </c>
      <c r="O114" s="53">
        <f t="shared" si="1"/>
        <v>0</v>
      </c>
    </row>
    <row r="115" spans="1:15" ht="15.75" customHeight="1" x14ac:dyDescent="0.25">
      <c r="A115" s="35" t="s">
        <v>116</v>
      </c>
      <c r="B115" s="52">
        <v>938313</v>
      </c>
      <c r="C115" s="48">
        <v>14956</v>
      </c>
      <c r="D115" s="48">
        <v>195600</v>
      </c>
      <c r="E115" s="48">
        <v>0</v>
      </c>
      <c r="F115" s="48">
        <v>0</v>
      </c>
      <c r="G115" s="48">
        <v>34202</v>
      </c>
      <c r="H115" s="48">
        <v>117402</v>
      </c>
      <c r="I115" s="48">
        <v>47736</v>
      </c>
      <c r="J115" s="48">
        <v>230636</v>
      </c>
      <c r="K115" s="48">
        <v>7689</v>
      </c>
      <c r="L115" s="48">
        <v>100806</v>
      </c>
      <c r="M115" s="56">
        <v>189286</v>
      </c>
      <c r="N115" s="1" t="str">
        <f t="shared" si="2"/>
        <v>Correcto</v>
      </c>
      <c r="O115" s="53">
        <f t="shared" si="1"/>
        <v>0</v>
      </c>
    </row>
    <row r="116" spans="1:15" ht="15.75" customHeight="1" x14ac:dyDescent="0.25">
      <c r="A116" s="35" t="s">
        <v>157</v>
      </c>
      <c r="B116" s="52">
        <v>1409087</v>
      </c>
      <c r="C116" s="48">
        <v>121105</v>
      </c>
      <c r="D116" s="48">
        <v>973869</v>
      </c>
      <c r="E116" s="48">
        <v>0</v>
      </c>
      <c r="F116" s="48">
        <v>0</v>
      </c>
      <c r="G116" s="48">
        <v>80840</v>
      </c>
      <c r="H116" s="48">
        <v>2135</v>
      </c>
      <c r="I116" s="48">
        <v>38716</v>
      </c>
      <c r="J116" s="48">
        <v>97577</v>
      </c>
      <c r="K116" s="48">
        <v>5624</v>
      </c>
      <c r="L116" s="48">
        <v>38812</v>
      </c>
      <c r="M116" s="56">
        <v>50409</v>
      </c>
      <c r="N116" s="1" t="str">
        <f t="shared" si="2"/>
        <v>Correcto</v>
      </c>
      <c r="O116" s="53">
        <f t="shared" si="1"/>
        <v>0</v>
      </c>
    </row>
    <row r="117" spans="1:15" ht="15.75" customHeight="1" x14ac:dyDescent="0.25">
      <c r="A117" s="35" t="s">
        <v>93</v>
      </c>
      <c r="B117" s="52">
        <v>7560206</v>
      </c>
      <c r="C117" s="48">
        <v>1010831</v>
      </c>
      <c r="D117" s="48">
        <v>1825696</v>
      </c>
      <c r="E117" s="48">
        <v>0</v>
      </c>
      <c r="F117" s="48">
        <v>110707</v>
      </c>
      <c r="G117" s="48">
        <v>1287221</v>
      </c>
      <c r="H117" s="48">
        <v>198515</v>
      </c>
      <c r="I117" s="48">
        <v>793123</v>
      </c>
      <c r="J117" s="48">
        <v>1481393</v>
      </c>
      <c r="K117" s="48">
        <v>42770</v>
      </c>
      <c r="L117" s="48">
        <v>361358</v>
      </c>
      <c r="M117" s="56">
        <v>448592</v>
      </c>
      <c r="N117" s="1" t="str">
        <f t="shared" si="2"/>
        <v>Correcto</v>
      </c>
      <c r="O117" s="53">
        <f t="shared" si="1"/>
        <v>0</v>
      </c>
    </row>
    <row r="118" spans="1:15" ht="15.75" customHeight="1" x14ac:dyDescent="0.25">
      <c r="A118" s="35" t="s">
        <v>94</v>
      </c>
      <c r="B118" s="52">
        <v>1507558</v>
      </c>
      <c r="C118" s="48">
        <v>222120</v>
      </c>
      <c r="D118" s="48">
        <v>994439</v>
      </c>
      <c r="E118" s="48">
        <v>0</v>
      </c>
      <c r="F118" s="48">
        <v>0</v>
      </c>
      <c r="G118" s="48">
        <v>12437</v>
      </c>
      <c r="H118" s="48">
        <v>17076</v>
      </c>
      <c r="I118" s="48">
        <v>35014</v>
      </c>
      <c r="J118" s="48">
        <v>124189</v>
      </c>
      <c r="K118" s="48">
        <v>3904</v>
      </c>
      <c r="L118" s="48">
        <v>47964</v>
      </c>
      <c r="M118" s="56">
        <v>50415</v>
      </c>
      <c r="N118" s="1" t="str">
        <f t="shared" si="2"/>
        <v>Correcto</v>
      </c>
      <c r="O118" s="53">
        <f t="shared" si="1"/>
        <v>0</v>
      </c>
    </row>
    <row r="119" spans="1:15" ht="15.75" customHeight="1" x14ac:dyDescent="0.25">
      <c r="A119" s="35" t="s">
        <v>117</v>
      </c>
      <c r="B119" s="52">
        <v>9072330</v>
      </c>
      <c r="C119" s="48">
        <v>210396</v>
      </c>
      <c r="D119" s="48">
        <v>729</v>
      </c>
      <c r="E119" s="48">
        <v>24596</v>
      </c>
      <c r="F119" s="48">
        <v>0</v>
      </c>
      <c r="G119" s="48">
        <v>5944848</v>
      </c>
      <c r="H119" s="48">
        <v>424778</v>
      </c>
      <c r="I119" s="48">
        <v>264696</v>
      </c>
      <c r="J119" s="48">
        <v>940285</v>
      </c>
      <c r="K119" s="48">
        <v>17105</v>
      </c>
      <c r="L119" s="48">
        <v>454425</v>
      </c>
      <c r="M119" s="56">
        <v>790472</v>
      </c>
      <c r="N119" s="1" t="str">
        <f t="shared" si="2"/>
        <v>Correcto</v>
      </c>
      <c r="O119" s="53">
        <f t="shared" si="1"/>
        <v>0</v>
      </c>
    </row>
    <row r="120" spans="1:15" ht="15.75" customHeight="1" x14ac:dyDescent="0.25">
      <c r="A120" s="35" t="s">
        <v>178</v>
      </c>
      <c r="B120" s="52">
        <v>361142</v>
      </c>
      <c r="C120" s="48">
        <v>7710</v>
      </c>
      <c r="D120" s="48">
        <v>290013</v>
      </c>
      <c r="E120" s="48">
        <v>0</v>
      </c>
      <c r="F120" s="48">
        <v>0</v>
      </c>
      <c r="G120" s="48">
        <v>3109</v>
      </c>
      <c r="H120" s="48">
        <v>2134</v>
      </c>
      <c r="I120" s="48">
        <v>20022</v>
      </c>
      <c r="J120" s="48">
        <v>8250</v>
      </c>
      <c r="K120" s="48">
        <v>1618</v>
      </c>
      <c r="L120" s="48">
        <v>4256</v>
      </c>
      <c r="M120" s="56">
        <v>24030</v>
      </c>
      <c r="N120" s="1" t="str">
        <f t="shared" si="2"/>
        <v>Correcto</v>
      </c>
      <c r="O120" s="53">
        <f t="shared" si="1"/>
        <v>0</v>
      </c>
    </row>
    <row r="121" spans="1:15" ht="15.75" customHeight="1" x14ac:dyDescent="0.25">
      <c r="A121" s="35" t="s">
        <v>71</v>
      </c>
      <c r="B121" s="52">
        <v>3061078</v>
      </c>
      <c r="C121" s="48">
        <v>1802498</v>
      </c>
      <c r="D121" s="48">
        <v>811879</v>
      </c>
      <c r="E121" s="48">
        <v>0</v>
      </c>
      <c r="F121" s="48">
        <v>0</v>
      </c>
      <c r="G121" s="48">
        <v>37311</v>
      </c>
      <c r="H121" s="48">
        <v>29884</v>
      </c>
      <c r="I121" s="48">
        <v>119905</v>
      </c>
      <c r="J121" s="48">
        <v>124189</v>
      </c>
      <c r="K121" s="48">
        <v>6467</v>
      </c>
      <c r="L121" s="48">
        <v>48246</v>
      </c>
      <c r="M121" s="56">
        <v>80699</v>
      </c>
      <c r="N121" s="1" t="str">
        <f t="shared" si="2"/>
        <v>Correcto</v>
      </c>
      <c r="O121" s="53">
        <f t="shared" si="1"/>
        <v>0</v>
      </c>
    </row>
    <row r="122" spans="1:15" ht="15.75" customHeight="1" x14ac:dyDescent="0.25">
      <c r="A122" s="35" t="s">
        <v>170</v>
      </c>
      <c r="B122" s="52">
        <v>3906402</v>
      </c>
      <c r="C122" s="48">
        <v>847405</v>
      </c>
      <c r="D122" s="48">
        <v>1696648</v>
      </c>
      <c r="E122" s="48">
        <v>0</v>
      </c>
      <c r="F122" s="48">
        <v>994</v>
      </c>
      <c r="G122" s="48">
        <v>363780</v>
      </c>
      <c r="H122" s="48">
        <v>83248</v>
      </c>
      <c r="I122" s="48">
        <v>171683</v>
      </c>
      <c r="J122" s="48">
        <v>354825</v>
      </c>
      <c r="K122" s="48">
        <v>19831</v>
      </c>
      <c r="L122" s="48">
        <v>140201</v>
      </c>
      <c r="M122" s="56">
        <v>227787</v>
      </c>
      <c r="N122" s="1" t="str">
        <f t="shared" si="2"/>
        <v>Correcto</v>
      </c>
      <c r="O122" s="53">
        <f t="shared" si="1"/>
        <v>0</v>
      </c>
    </row>
    <row r="123" spans="1:15" ht="15.75" customHeight="1" x14ac:dyDescent="0.25">
      <c r="A123" s="35" t="s">
        <v>72</v>
      </c>
      <c r="B123" s="52">
        <v>6526329</v>
      </c>
      <c r="C123" s="48">
        <v>2191397</v>
      </c>
      <c r="D123" s="48">
        <v>1419510</v>
      </c>
      <c r="E123" s="48">
        <v>3603</v>
      </c>
      <c r="F123" s="48">
        <v>0</v>
      </c>
      <c r="G123" s="48">
        <v>693358</v>
      </c>
      <c r="H123" s="48">
        <v>166496</v>
      </c>
      <c r="I123" s="48">
        <v>311745</v>
      </c>
      <c r="J123" s="48">
        <v>1028991</v>
      </c>
      <c r="K123" s="48">
        <v>41914</v>
      </c>
      <c r="L123" s="48">
        <v>243850</v>
      </c>
      <c r="M123" s="56">
        <v>425465</v>
      </c>
      <c r="N123" s="1" t="str">
        <f t="shared" si="2"/>
        <v>Correcto</v>
      </c>
      <c r="O123" s="53">
        <f t="shared" si="1"/>
        <v>0</v>
      </c>
    </row>
    <row r="124" spans="1:15" ht="15.75" customHeight="1" x14ac:dyDescent="0.25">
      <c r="A124" s="35" t="s">
        <v>118</v>
      </c>
      <c r="B124" s="52">
        <v>25286939</v>
      </c>
      <c r="C124" s="48">
        <v>0</v>
      </c>
      <c r="D124" s="48">
        <v>243</v>
      </c>
      <c r="E124" s="48">
        <v>0</v>
      </c>
      <c r="F124" s="48">
        <v>0</v>
      </c>
      <c r="G124" s="48">
        <v>18475045</v>
      </c>
      <c r="H124" s="48">
        <v>915726</v>
      </c>
      <c r="I124" s="48">
        <v>802889</v>
      </c>
      <c r="J124" s="48">
        <v>2909562</v>
      </c>
      <c r="K124" s="48">
        <v>143</v>
      </c>
      <c r="L124" s="48">
        <v>853347</v>
      </c>
      <c r="M124" s="56">
        <v>1329984</v>
      </c>
      <c r="N124" s="1" t="str">
        <f t="shared" si="2"/>
        <v>Correcto</v>
      </c>
      <c r="O124" s="53">
        <f t="shared" si="1"/>
        <v>0</v>
      </c>
    </row>
    <row r="125" spans="1:15" ht="15.75" customHeight="1" x14ac:dyDescent="0.25">
      <c r="A125" s="35" t="s">
        <v>158</v>
      </c>
      <c r="B125" s="52">
        <v>4026271</v>
      </c>
      <c r="C125" s="48">
        <v>1181277</v>
      </c>
      <c r="D125" s="48">
        <v>1304757</v>
      </c>
      <c r="E125" s="48">
        <v>0</v>
      </c>
      <c r="F125" s="48">
        <v>0</v>
      </c>
      <c r="G125" s="48">
        <v>192772</v>
      </c>
      <c r="H125" s="48">
        <v>57633</v>
      </c>
      <c r="I125" s="48">
        <v>254398</v>
      </c>
      <c r="J125" s="48">
        <v>558849</v>
      </c>
      <c r="K125" s="48">
        <v>23666</v>
      </c>
      <c r="L125" s="48">
        <v>157641</v>
      </c>
      <c r="M125" s="56">
        <v>295278</v>
      </c>
      <c r="N125" s="1" t="str">
        <f t="shared" si="2"/>
        <v>Correcto</v>
      </c>
      <c r="O125" s="53">
        <f t="shared" si="1"/>
        <v>0</v>
      </c>
    </row>
    <row r="126" spans="1:15" ht="15.75" customHeight="1" x14ac:dyDescent="0.25">
      <c r="A126" s="35" t="s">
        <v>119</v>
      </c>
      <c r="B126" s="52">
        <v>26660812</v>
      </c>
      <c r="C126" s="48">
        <v>2327</v>
      </c>
      <c r="D126" s="48">
        <v>21874</v>
      </c>
      <c r="E126" s="48">
        <v>0</v>
      </c>
      <c r="F126" s="48">
        <v>0</v>
      </c>
      <c r="G126" s="48">
        <v>17231353</v>
      </c>
      <c r="H126" s="48">
        <v>1210296</v>
      </c>
      <c r="I126" s="48">
        <v>1997924</v>
      </c>
      <c r="J126" s="48">
        <v>2918432</v>
      </c>
      <c r="K126" s="48">
        <v>46333</v>
      </c>
      <c r="L126" s="48">
        <v>1099298</v>
      </c>
      <c r="M126" s="56">
        <v>2132975</v>
      </c>
      <c r="N126" s="1" t="str">
        <f t="shared" si="2"/>
        <v>Correcto</v>
      </c>
      <c r="O126" s="53">
        <f t="shared" si="1"/>
        <v>0</v>
      </c>
    </row>
    <row r="127" spans="1:15" ht="15.75" customHeight="1" x14ac:dyDescent="0.25">
      <c r="A127" s="35" t="s">
        <v>73</v>
      </c>
      <c r="B127" s="52">
        <v>4174238</v>
      </c>
      <c r="C127" s="48">
        <v>2272484</v>
      </c>
      <c r="D127" s="48">
        <v>866999</v>
      </c>
      <c r="E127" s="48">
        <v>0</v>
      </c>
      <c r="F127" s="48">
        <v>139875</v>
      </c>
      <c r="G127" s="48">
        <v>12437</v>
      </c>
      <c r="H127" s="48">
        <v>12807</v>
      </c>
      <c r="I127" s="48">
        <v>411562</v>
      </c>
      <c r="J127" s="48">
        <v>212895</v>
      </c>
      <c r="K127" s="48">
        <v>5963</v>
      </c>
      <c r="L127" s="48">
        <v>93084</v>
      </c>
      <c r="M127" s="56">
        <v>146132</v>
      </c>
      <c r="N127" s="1" t="str">
        <f t="shared" si="2"/>
        <v>Correcto</v>
      </c>
      <c r="O127" s="53">
        <f t="shared" si="1"/>
        <v>0</v>
      </c>
    </row>
    <row r="128" spans="1:15" ht="15.75" customHeight="1" x14ac:dyDescent="0.25">
      <c r="A128" s="35" t="s">
        <v>138</v>
      </c>
      <c r="B128" s="52">
        <v>6390887</v>
      </c>
      <c r="C128" s="48">
        <v>347677</v>
      </c>
      <c r="D128" s="48">
        <v>254124</v>
      </c>
      <c r="E128" s="48">
        <v>454</v>
      </c>
      <c r="F128" s="48">
        <v>368581</v>
      </c>
      <c r="G128" s="48">
        <v>3553850</v>
      </c>
      <c r="H128" s="48">
        <v>83248</v>
      </c>
      <c r="I128" s="48">
        <v>427299</v>
      </c>
      <c r="J128" s="48">
        <v>736261</v>
      </c>
      <c r="K128" s="48">
        <v>21600</v>
      </c>
      <c r="L128" s="48">
        <v>230499</v>
      </c>
      <c r="M128" s="56">
        <v>367294</v>
      </c>
      <c r="N128" s="1" t="str">
        <f t="shared" si="2"/>
        <v>Correcto</v>
      </c>
      <c r="O128" s="53">
        <f t="shared" ref="O128" si="3">+SUM(C128:M128)-B128</f>
        <v>0</v>
      </c>
    </row>
    <row r="129" spans="1:13" x14ac:dyDescent="0.25"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</row>
    <row r="130" spans="1:13" x14ac:dyDescent="0.25">
      <c r="A130" s="1" t="s">
        <v>16</v>
      </c>
    </row>
    <row r="131" spans="1:13" x14ac:dyDescent="0.25">
      <c r="A131" s="31" t="s">
        <v>192</v>
      </c>
    </row>
    <row r="133" spans="1:13" x14ac:dyDescent="0.25">
      <c r="B133" s="49" t="str">
        <f>+IF(+SUM(B8:B128)=B7,"Correcto","ERROR")</f>
        <v>Correcto</v>
      </c>
      <c r="C133" s="1" t="str">
        <f t="shared" ref="C133:M133" si="4">+IF(+SUM(C8:C128)=C7,"Correcto","ERROR")</f>
        <v>Correcto</v>
      </c>
      <c r="D133" s="1" t="str">
        <f t="shared" si="4"/>
        <v>Correcto</v>
      </c>
      <c r="E133" s="1" t="str">
        <f t="shared" si="4"/>
        <v>Correcto</v>
      </c>
      <c r="F133" s="1" t="str">
        <f t="shared" si="4"/>
        <v>Correcto</v>
      </c>
      <c r="G133" s="1" t="str">
        <f t="shared" si="4"/>
        <v>Correcto</v>
      </c>
      <c r="H133" s="1" t="str">
        <f t="shared" si="4"/>
        <v>Correcto</v>
      </c>
      <c r="I133" s="1" t="str">
        <f t="shared" si="4"/>
        <v>Correcto</v>
      </c>
      <c r="J133" s="1" t="str">
        <f t="shared" si="4"/>
        <v>Correcto</v>
      </c>
      <c r="K133" s="1" t="str">
        <f t="shared" si="4"/>
        <v>Correcto</v>
      </c>
      <c r="L133" s="1" t="str">
        <f t="shared" si="4"/>
        <v>Correcto</v>
      </c>
      <c r="M133" s="1" t="str">
        <f t="shared" si="4"/>
        <v>Correcto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H11" sqref="H11"/>
    </sheetView>
  </sheetViews>
  <sheetFormatPr baseColWidth="10" defaultRowHeight="15" x14ac:dyDescent="0.25"/>
  <cols>
    <col min="1" max="1" width="11.42578125" style="1"/>
    <col min="2" max="2" width="19.140625" style="1" customWidth="1"/>
    <col min="3" max="6" width="12.7109375" style="1" customWidth="1"/>
    <col min="7" max="7" width="13.28515625" style="1" customWidth="1"/>
    <col min="8" max="8" width="14.42578125" style="1" customWidth="1"/>
    <col min="9" max="9" width="15.7109375" style="1" customWidth="1"/>
    <col min="10" max="11" width="12.7109375" style="1" customWidth="1"/>
    <col min="12" max="12" width="11.42578125" style="1"/>
    <col min="13" max="13" width="11.85546875" style="1" bestFit="1" customWidth="1"/>
    <col min="14" max="16384" width="11.42578125" style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6" spans="1:13" ht="60" x14ac:dyDescent="0.25">
      <c r="A6" s="3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 t="s">
        <v>13</v>
      </c>
    </row>
    <row r="7" spans="1:13" x14ac:dyDescent="0.25">
      <c r="A7" s="2">
        <v>1954</v>
      </c>
      <c r="B7" s="6">
        <v>41345</v>
      </c>
      <c r="C7" s="6">
        <v>4070</v>
      </c>
      <c r="D7" s="6">
        <v>4040</v>
      </c>
      <c r="E7" s="6">
        <v>79</v>
      </c>
      <c r="F7" s="6">
        <v>125</v>
      </c>
      <c r="G7" s="6">
        <v>15389</v>
      </c>
      <c r="H7" s="6">
        <v>2713</v>
      </c>
      <c r="I7" s="6">
        <v>7351</v>
      </c>
      <c r="J7" s="6">
        <v>3523</v>
      </c>
      <c r="K7" s="7">
        <v>4055</v>
      </c>
      <c r="L7" s="1">
        <f>SUM(C7:K7)</f>
        <v>41345</v>
      </c>
      <c r="M7" s="1" t="b">
        <f>+L7=B7</f>
        <v>1</v>
      </c>
    </row>
    <row r="8" spans="1:13" x14ac:dyDescent="0.25">
      <c r="A8" s="2">
        <v>1955</v>
      </c>
      <c r="B8" s="6">
        <v>48893</v>
      </c>
      <c r="C8" s="6">
        <v>3720</v>
      </c>
      <c r="D8" s="6">
        <v>4468</v>
      </c>
      <c r="E8" s="6">
        <v>97</v>
      </c>
      <c r="F8" s="6">
        <v>133</v>
      </c>
      <c r="G8" s="6">
        <v>19474</v>
      </c>
      <c r="H8" s="6">
        <v>3222</v>
      </c>
      <c r="I8" s="6">
        <v>8905</v>
      </c>
      <c r="J8" s="6">
        <v>4138</v>
      </c>
      <c r="K8" s="7">
        <v>4736</v>
      </c>
      <c r="L8" s="1">
        <f t="shared" ref="L8:L18" si="0">SUM(C8:K8)</f>
        <v>48893</v>
      </c>
      <c r="M8" s="1" t="b">
        <f t="shared" ref="M8:M18" si="1">+L8=B8</f>
        <v>1</v>
      </c>
    </row>
    <row r="9" spans="1:13" x14ac:dyDescent="0.25">
      <c r="A9" s="2">
        <v>1956</v>
      </c>
      <c r="B9" s="6">
        <v>61745</v>
      </c>
      <c r="C9" s="6">
        <v>5019</v>
      </c>
      <c r="D9" s="6">
        <v>6007</v>
      </c>
      <c r="E9" s="6">
        <v>122</v>
      </c>
      <c r="F9" s="6">
        <v>159</v>
      </c>
      <c r="G9" s="6">
        <v>23991</v>
      </c>
      <c r="H9" s="6">
        <v>4149</v>
      </c>
      <c r="I9" s="6">
        <v>11339</v>
      </c>
      <c r="J9" s="6">
        <v>5038</v>
      </c>
      <c r="K9" s="7">
        <v>5921</v>
      </c>
      <c r="L9" s="1">
        <f t="shared" si="0"/>
        <v>61745</v>
      </c>
      <c r="M9" s="1" t="b">
        <f t="shared" si="1"/>
        <v>1</v>
      </c>
    </row>
    <row r="10" spans="1:13" x14ac:dyDescent="0.25">
      <c r="A10" s="2">
        <v>1957</v>
      </c>
      <c r="B10" s="6">
        <v>78371</v>
      </c>
      <c r="C10" s="6">
        <v>6855</v>
      </c>
      <c r="D10" s="6">
        <v>6506</v>
      </c>
      <c r="E10" s="6">
        <v>140</v>
      </c>
      <c r="F10" s="6">
        <v>176</v>
      </c>
      <c r="G10" s="6">
        <v>30995</v>
      </c>
      <c r="H10" s="6">
        <v>5236</v>
      </c>
      <c r="I10" s="6">
        <v>14967</v>
      </c>
      <c r="J10" s="6">
        <v>6145</v>
      </c>
      <c r="K10" s="7">
        <v>7351</v>
      </c>
      <c r="L10" s="1">
        <f t="shared" si="0"/>
        <v>78371</v>
      </c>
      <c r="M10" s="1" t="b">
        <f t="shared" si="1"/>
        <v>1</v>
      </c>
    </row>
    <row r="11" spans="1:13" x14ac:dyDescent="0.25">
      <c r="A11" s="2">
        <v>1958</v>
      </c>
      <c r="B11" s="6">
        <v>115680</v>
      </c>
      <c r="C11" s="6">
        <v>8822</v>
      </c>
      <c r="D11" s="6">
        <v>9237</v>
      </c>
      <c r="E11" s="6">
        <v>181</v>
      </c>
      <c r="F11" s="6">
        <v>336</v>
      </c>
      <c r="G11" s="6">
        <v>48137</v>
      </c>
      <c r="H11" s="6">
        <v>6950</v>
      </c>
      <c r="I11" s="6">
        <v>23198</v>
      </c>
      <c r="J11" s="6">
        <v>6946</v>
      </c>
      <c r="K11" s="7">
        <v>11873</v>
      </c>
      <c r="L11" s="1">
        <f t="shared" si="0"/>
        <v>115680</v>
      </c>
      <c r="M11" s="1" t="b">
        <f t="shared" si="1"/>
        <v>1</v>
      </c>
    </row>
    <row r="12" spans="1:13" ht="22.5" customHeight="1" x14ac:dyDescent="0.25">
      <c r="A12" s="2">
        <v>1959</v>
      </c>
      <c r="B12" s="6">
        <v>208868</v>
      </c>
      <c r="C12" s="6">
        <v>20648</v>
      </c>
      <c r="D12" s="6">
        <v>26325</v>
      </c>
      <c r="E12" s="6">
        <v>388</v>
      </c>
      <c r="F12" s="6">
        <v>643</v>
      </c>
      <c r="G12" s="6">
        <v>88283</v>
      </c>
      <c r="H12" s="6">
        <v>8188</v>
      </c>
      <c r="I12" s="6">
        <v>40330</v>
      </c>
      <c r="J12" s="6">
        <v>8649</v>
      </c>
      <c r="K12" s="7">
        <v>15414</v>
      </c>
      <c r="L12" s="1">
        <f t="shared" si="0"/>
        <v>208868</v>
      </c>
      <c r="M12" s="1" t="b">
        <f t="shared" si="1"/>
        <v>1</v>
      </c>
    </row>
    <row r="13" spans="1:13" x14ac:dyDescent="0.25">
      <c r="A13" s="2">
        <v>1960</v>
      </c>
      <c r="B13" s="6">
        <v>276369</v>
      </c>
      <c r="C13" s="6">
        <v>22172</v>
      </c>
      <c r="D13" s="6">
        <v>31142</v>
      </c>
      <c r="E13" s="6">
        <v>508</v>
      </c>
      <c r="F13" s="6">
        <v>828</v>
      </c>
      <c r="G13" s="6">
        <v>122046</v>
      </c>
      <c r="H13" s="6">
        <v>11708</v>
      </c>
      <c r="I13" s="6">
        <v>53317</v>
      </c>
      <c r="J13" s="6">
        <v>13130</v>
      </c>
      <c r="K13" s="7">
        <v>21518</v>
      </c>
      <c r="L13" s="1">
        <f t="shared" si="0"/>
        <v>276369</v>
      </c>
      <c r="M13" s="1" t="b">
        <f t="shared" si="1"/>
        <v>1</v>
      </c>
    </row>
    <row r="14" spans="1:13" x14ac:dyDescent="0.25">
      <c r="A14" s="2">
        <v>1961</v>
      </c>
      <c r="B14" s="6">
        <v>336814</v>
      </c>
      <c r="C14" s="6">
        <v>24129</v>
      </c>
      <c r="D14" s="6">
        <v>30562</v>
      </c>
      <c r="E14" s="6">
        <v>574</v>
      </c>
      <c r="F14" s="6">
        <v>1115</v>
      </c>
      <c r="G14" s="6">
        <v>148598</v>
      </c>
      <c r="H14" s="6">
        <v>15766</v>
      </c>
      <c r="I14" s="6">
        <v>68867</v>
      </c>
      <c r="J14" s="6">
        <v>17408</v>
      </c>
      <c r="K14" s="7">
        <v>29795</v>
      </c>
      <c r="L14" s="1">
        <f t="shared" si="0"/>
        <v>336814</v>
      </c>
      <c r="M14" s="1" t="b">
        <f t="shared" si="1"/>
        <v>1</v>
      </c>
    </row>
    <row r="15" spans="1:13" x14ac:dyDescent="0.25">
      <c r="A15" s="2">
        <v>1962</v>
      </c>
      <c r="B15" s="6">
        <v>427566</v>
      </c>
      <c r="C15" s="6">
        <v>31737</v>
      </c>
      <c r="D15" s="6">
        <v>34331</v>
      </c>
      <c r="E15" s="6">
        <v>753</v>
      </c>
      <c r="F15" s="6">
        <v>1444</v>
      </c>
      <c r="G15" s="6">
        <v>183956</v>
      </c>
      <c r="H15" s="6">
        <v>20569</v>
      </c>
      <c r="I15" s="6">
        <v>85076</v>
      </c>
      <c r="J15" s="6">
        <v>20811</v>
      </c>
      <c r="K15" s="7">
        <v>48889</v>
      </c>
      <c r="L15" s="1">
        <f t="shared" si="0"/>
        <v>427566</v>
      </c>
      <c r="M15" s="1" t="b">
        <f t="shared" si="1"/>
        <v>1</v>
      </c>
    </row>
    <row r="16" spans="1:13" x14ac:dyDescent="0.25">
      <c r="A16" s="2">
        <v>1963</v>
      </c>
      <c r="B16" s="6">
        <v>519299</v>
      </c>
      <c r="C16" s="6">
        <v>35486</v>
      </c>
      <c r="D16" s="6">
        <v>50529</v>
      </c>
      <c r="E16" s="6">
        <v>1141</v>
      </c>
      <c r="F16" s="6">
        <v>2053</v>
      </c>
      <c r="G16" s="6">
        <v>224539</v>
      </c>
      <c r="H16" s="6">
        <v>20612</v>
      </c>
      <c r="I16" s="6">
        <v>105725</v>
      </c>
      <c r="J16" s="6">
        <v>23777</v>
      </c>
      <c r="K16" s="7">
        <v>55437</v>
      </c>
      <c r="L16" s="1">
        <f t="shared" si="0"/>
        <v>519299</v>
      </c>
      <c r="M16" s="1" t="b">
        <f t="shared" si="1"/>
        <v>1</v>
      </c>
    </row>
    <row r="17" spans="1:13" ht="22.5" customHeight="1" x14ac:dyDescent="0.25">
      <c r="A17" s="2">
        <v>1964</v>
      </c>
      <c r="B17" s="6">
        <v>732722</v>
      </c>
      <c r="C17" s="6">
        <v>69534</v>
      </c>
      <c r="D17" s="6">
        <v>82609</v>
      </c>
      <c r="E17" s="6">
        <v>2837</v>
      </c>
      <c r="F17" s="6">
        <v>3315</v>
      </c>
      <c r="G17" s="6">
        <v>310923</v>
      </c>
      <c r="H17" s="6">
        <v>28936</v>
      </c>
      <c r="I17" s="6">
        <v>138012</v>
      </c>
      <c r="J17" s="6">
        <v>30507</v>
      </c>
      <c r="K17" s="7">
        <v>66049</v>
      </c>
      <c r="L17" s="1">
        <f t="shared" si="0"/>
        <v>732722</v>
      </c>
      <c r="M17" s="1" t="b">
        <f t="shared" si="1"/>
        <v>1</v>
      </c>
    </row>
    <row r="18" spans="1:13" x14ac:dyDescent="0.25">
      <c r="A18" s="2">
        <v>1965</v>
      </c>
      <c r="B18" s="6">
        <v>1007789</v>
      </c>
      <c r="C18" s="6">
        <v>60906</v>
      </c>
      <c r="D18" s="6">
        <v>103905</v>
      </c>
      <c r="E18" s="6">
        <v>4179</v>
      </c>
      <c r="F18" s="6">
        <v>3631</v>
      </c>
      <c r="G18" s="6">
        <v>472113</v>
      </c>
      <c r="H18" s="6">
        <v>43587</v>
      </c>
      <c r="I18" s="6">
        <v>187373</v>
      </c>
      <c r="J18" s="6">
        <v>39808</v>
      </c>
      <c r="K18" s="7">
        <v>92287</v>
      </c>
      <c r="L18" s="1">
        <f t="shared" si="0"/>
        <v>1007789</v>
      </c>
      <c r="M18" s="1" t="b">
        <f t="shared" si="1"/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K19" sqref="K19"/>
    </sheetView>
  </sheetViews>
  <sheetFormatPr baseColWidth="10" defaultRowHeight="15" x14ac:dyDescent="0.25"/>
  <cols>
    <col min="1" max="1" width="11.42578125" style="1"/>
    <col min="2" max="6" width="10.5703125" style="1" customWidth="1"/>
    <col min="7" max="7" width="13" style="1" customWidth="1"/>
    <col min="8" max="8" width="14.28515625" style="1" customWidth="1"/>
    <col min="9" max="9" width="15.42578125" style="1" bestFit="1" customWidth="1"/>
    <col min="10" max="11" width="10.5703125" style="1" customWidth="1"/>
    <col min="12" max="12" width="11.42578125" style="1"/>
    <col min="13" max="13" width="11.85546875" style="1" bestFit="1" customWidth="1"/>
    <col min="14" max="16384" width="11.42578125" style="1"/>
  </cols>
  <sheetData>
    <row r="1" spans="1:12" x14ac:dyDescent="0.25">
      <c r="A1" s="1" t="s">
        <v>20</v>
      </c>
    </row>
    <row r="2" spans="1:12" x14ac:dyDescent="0.25">
      <c r="A2" s="1" t="s">
        <v>14</v>
      </c>
    </row>
    <row r="6" spans="1:12" ht="45" x14ac:dyDescent="0.25">
      <c r="A6" s="3" t="s">
        <v>3</v>
      </c>
      <c r="B6" s="8" t="s">
        <v>194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 t="s">
        <v>15</v>
      </c>
    </row>
    <row r="7" spans="1:12" x14ac:dyDescent="0.25">
      <c r="A7" s="2">
        <v>1954</v>
      </c>
      <c r="B7" s="4">
        <v>82.2</v>
      </c>
      <c r="C7" s="4">
        <v>109.5</v>
      </c>
      <c r="D7" s="4">
        <v>102.1</v>
      </c>
      <c r="E7" s="4">
        <v>89.8</v>
      </c>
      <c r="F7" s="4">
        <v>101.3</v>
      </c>
      <c r="G7" s="4">
        <v>72.8</v>
      </c>
      <c r="H7" s="4">
        <v>97.3</v>
      </c>
      <c r="I7" s="4">
        <v>78.8</v>
      </c>
      <c r="J7" s="4">
        <v>84.5</v>
      </c>
      <c r="K7" s="5">
        <v>76.900000000000006</v>
      </c>
    </row>
    <row r="8" spans="1:12" x14ac:dyDescent="0.25">
      <c r="A8" s="2">
        <v>1955</v>
      </c>
      <c r="B8" s="4">
        <v>86.6</v>
      </c>
      <c r="C8" s="4">
        <v>85.8</v>
      </c>
      <c r="D8" s="4">
        <v>115.9</v>
      </c>
      <c r="E8" s="4">
        <v>89.1</v>
      </c>
      <c r="F8" s="4">
        <v>84</v>
      </c>
      <c r="G8" s="4">
        <v>80.099999999999994</v>
      </c>
      <c r="H8" s="4">
        <v>111.3</v>
      </c>
      <c r="I8" s="4">
        <v>81.599999999999994</v>
      </c>
      <c r="J8" s="4">
        <v>87.7</v>
      </c>
      <c r="K8" s="5">
        <v>80.2</v>
      </c>
    </row>
    <row r="9" spans="1:12" x14ac:dyDescent="0.25">
      <c r="A9" s="2">
        <v>1956</v>
      </c>
      <c r="B9" s="4">
        <v>92.3</v>
      </c>
      <c r="C9" s="4">
        <v>89.5</v>
      </c>
      <c r="D9" s="4">
        <v>139.19999999999999</v>
      </c>
      <c r="E9" s="4">
        <v>94.3</v>
      </c>
      <c r="F9" s="4">
        <v>89.5</v>
      </c>
      <c r="G9" s="4">
        <v>82.7</v>
      </c>
      <c r="H9" s="4">
        <v>105.1</v>
      </c>
      <c r="I9" s="4">
        <v>89</v>
      </c>
      <c r="J9" s="4">
        <v>90.9</v>
      </c>
      <c r="K9" s="5">
        <v>83.4</v>
      </c>
    </row>
    <row r="10" spans="1:12" x14ac:dyDescent="0.25">
      <c r="A10" s="2">
        <v>1957</v>
      </c>
      <c r="B10" s="4">
        <v>98.4</v>
      </c>
      <c r="C10" s="4">
        <v>101.9</v>
      </c>
      <c r="D10" s="4">
        <v>138.6</v>
      </c>
      <c r="E10" s="4">
        <v>88</v>
      </c>
      <c r="F10" s="4">
        <v>81.8</v>
      </c>
      <c r="G10" s="4">
        <v>89.7</v>
      </c>
      <c r="H10" s="4">
        <v>123.9</v>
      </c>
      <c r="I10" s="4">
        <v>94.9</v>
      </c>
      <c r="J10" s="4">
        <v>94</v>
      </c>
      <c r="K10" s="5">
        <v>83.6</v>
      </c>
    </row>
    <row r="11" spans="1:12" x14ac:dyDescent="0.25">
      <c r="A11" s="2">
        <v>1958</v>
      </c>
      <c r="B11" s="4">
        <v>106.2</v>
      </c>
      <c r="C11" s="4">
        <v>106.1</v>
      </c>
      <c r="D11" s="4">
        <v>151.80000000000001</v>
      </c>
      <c r="E11" s="4">
        <v>90.6</v>
      </c>
      <c r="F11" s="4">
        <v>82.3</v>
      </c>
      <c r="G11" s="4">
        <v>99.3</v>
      </c>
      <c r="H11" s="4">
        <v>112.8</v>
      </c>
      <c r="I11" s="4">
        <v>104.9</v>
      </c>
      <c r="J11" s="4">
        <v>96.4</v>
      </c>
      <c r="K11" s="5">
        <v>86.4</v>
      </c>
    </row>
    <row r="12" spans="1:12" ht="22.5" customHeight="1" x14ac:dyDescent="0.25">
      <c r="A12" s="2">
        <v>1959</v>
      </c>
      <c r="B12" s="4">
        <v>95.8</v>
      </c>
      <c r="C12" s="4">
        <v>105.7</v>
      </c>
      <c r="D12" s="4">
        <v>105</v>
      </c>
      <c r="E12" s="4">
        <v>87.3</v>
      </c>
      <c r="F12" s="4">
        <v>95</v>
      </c>
      <c r="G12" s="4">
        <v>92.3</v>
      </c>
      <c r="H12" s="4">
        <v>77.8</v>
      </c>
      <c r="I12" s="4">
        <v>99.4</v>
      </c>
      <c r="J12" s="4">
        <v>99.2</v>
      </c>
      <c r="K12" s="5">
        <v>91.2</v>
      </c>
    </row>
    <row r="13" spans="1:12" x14ac:dyDescent="0.25">
      <c r="A13" s="2">
        <v>1960</v>
      </c>
      <c r="B13" s="4">
        <v>100</v>
      </c>
      <c r="C13" s="4">
        <v>100</v>
      </c>
      <c r="D13" s="4">
        <v>100</v>
      </c>
      <c r="E13" s="4">
        <v>100</v>
      </c>
      <c r="F13" s="4">
        <v>100</v>
      </c>
      <c r="G13" s="4">
        <v>100</v>
      </c>
      <c r="H13" s="4">
        <v>100</v>
      </c>
      <c r="I13" s="4">
        <v>100</v>
      </c>
      <c r="J13" s="4">
        <v>100</v>
      </c>
      <c r="K13" s="5">
        <v>100</v>
      </c>
      <c r="L13" s="10"/>
    </row>
    <row r="14" spans="1:12" x14ac:dyDescent="0.25">
      <c r="A14" s="2">
        <v>1961</v>
      </c>
      <c r="B14" s="4">
        <v>107.5</v>
      </c>
      <c r="C14" s="4">
        <v>96.8</v>
      </c>
      <c r="D14" s="4">
        <v>108.1</v>
      </c>
      <c r="E14" s="4">
        <v>93.4</v>
      </c>
      <c r="F14" s="4">
        <v>112</v>
      </c>
      <c r="G14" s="4">
        <v>110.6</v>
      </c>
      <c r="H14" s="4">
        <v>109.3</v>
      </c>
      <c r="I14" s="4">
        <v>106.2</v>
      </c>
      <c r="J14" s="4">
        <v>101</v>
      </c>
      <c r="K14" s="5">
        <v>106.6</v>
      </c>
    </row>
    <row r="15" spans="1:12" x14ac:dyDescent="0.25">
      <c r="A15" s="2">
        <v>1962</v>
      </c>
      <c r="B15" s="4">
        <v>106.1</v>
      </c>
      <c r="C15" s="4">
        <v>96.9</v>
      </c>
      <c r="D15" s="4">
        <v>108.5</v>
      </c>
      <c r="E15" s="4">
        <v>97.1</v>
      </c>
      <c r="F15" s="4">
        <v>123.4</v>
      </c>
      <c r="G15" s="4">
        <v>107.4</v>
      </c>
      <c r="H15" s="4">
        <v>108.2</v>
      </c>
      <c r="I15" s="4">
        <v>102.5</v>
      </c>
      <c r="J15" s="4">
        <v>104</v>
      </c>
      <c r="K15" s="5">
        <v>113.1</v>
      </c>
    </row>
    <row r="16" spans="1:12" x14ac:dyDescent="0.25">
      <c r="A16" s="2">
        <v>1963</v>
      </c>
      <c r="B16" s="4">
        <v>101.6</v>
      </c>
      <c r="C16" s="4">
        <v>79.8</v>
      </c>
      <c r="D16" s="4">
        <v>103</v>
      </c>
      <c r="E16" s="4">
        <v>144.4</v>
      </c>
      <c r="F16" s="4">
        <v>136.5</v>
      </c>
      <c r="G16" s="4">
        <v>103.8</v>
      </c>
      <c r="H16" s="4">
        <v>80</v>
      </c>
      <c r="I16" s="4">
        <v>101.9</v>
      </c>
      <c r="J16" s="4">
        <v>106.3</v>
      </c>
      <c r="K16" s="5">
        <v>113.6</v>
      </c>
    </row>
    <row r="17" spans="1:11" ht="22.5" customHeight="1" x14ac:dyDescent="0.25">
      <c r="A17" s="2">
        <v>1964</v>
      </c>
      <c r="B17" s="4">
        <v>113</v>
      </c>
      <c r="C17" s="4">
        <v>126.4</v>
      </c>
      <c r="D17" s="4">
        <v>99.1</v>
      </c>
      <c r="E17" s="4">
        <v>156.6</v>
      </c>
      <c r="F17" s="4">
        <v>146</v>
      </c>
      <c r="G17" s="4">
        <v>114.1</v>
      </c>
      <c r="H17" s="4">
        <v>88.9</v>
      </c>
      <c r="I17" s="4">
        <v>113.9</v>
      </c>
      <c r="J17" s="4">
        <v>111.6</v>
      </c>
      <c r="K17" s="5">
        <v>122.3</v>
      </c>
    </row>
    <row r="18" spans="1:11" x14ac:dyDescent="0.25">
      <c r="A18" s="2">
        <v>1965</v>
      </c>
      <c r="B18" s="4">
        <v>122.7</v>
      </c>
      <c r="C18" s="4">
        <v>125</v>
      </c>
      <c r="D18" s="4">
        <v>107.3</v>
      </c>
      <c r="E18" s="4">
        <v>172.2</v>
      </c>
      <c r="F18" s="4">
        <v>151.69999999999999</v>
      </c>
      <c r="G18" s="4">
        <v>125.7</v>
      </c>
      <c r="H18" s="4">
        <v>110.7</v>
      </c>
      <c r="I18" s="4">
        <v>121.4</v>
      </c>
      <c r="J18" s="4">
        <v>113.6</v>
      </c>
      <c r="K18" s="5">
        <v>127.6</v>
      </c>
    </row>
    <row r="21" spans="1:11" x14ac:dyDescent="0.25">
      <c r="A21" s="1" t="s">
        <v>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sqref="A1:A1048576"/>
    </sheetView>
  </sheetViews>
  <sheetFormatPr baseColWidth="10" defaultRowHeight="15" x14ac:dyDescent="0.25"/>
  <cols>
    <col min="1" max="1" width="11.42578125" style="1"/>
    <col min="2" max="6" width="10.5703125" style="1" customWidth="1"/>
    <col min="7" max="7" width="13" style="1" customWidth="1"/>
    <col min="8" max="8" width="14.28515625" style="1" customWidth="1"/>
    <col min="9" max="9" width="15.42578125" style="1" bestFit="1" customWidth="1"/>
    <col min="10" max="11" width="10.5703125" style="1" customWidth="1"/>
    <col min="12" max="12" width="11.42578125" style="1"/>
    <col min="13" max="13" width="11.85546875" style="1" bestFit="1" customWidth="1"/>
    <col min="14" max="16384" width="11.42578125" style="1"/>
  </cols>
  <sheetData>
    <row r="1" spans="1:12" x14ac:dyDescent="0.25">
      <c r="A1" s="1" t="s">
        <v>17</v>
      </c>
    </row>
    <row r="2" spans="1:12" x14ac:dyDescent="0.25">
      <c r="A2" s="1" t="s">
        <v>18</v>
      </c>
    </row>
    <row r="3" spans="1:12" x14ac:dyDescent="0.25">
      <c r="A3" s="1" t="s">
        <v>19</v>
      </c>
    </row>
    <row r="6" spans="1:12" ht="45" x14ac:dyDescent="0.25">
      <c r="A6" s="3" t="s">
        <v>3</v>
      </c>
      <c r="B6" s="8" t="s">
        <v>194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 t="s">
        <v>15</v>
      </c>
    </row>
    <row r="7" spans="1:12" x14ac:dyDescent="0.25">
      <c r="A7" s="2">
        <v>1954</v>
      </c>
      <c r="B7" s="11">
        <v>100</v>
      </c>
      <c r="C7" s="11">
        <v>9.8439956463901321</v>
      </c>
      <c r="D7" s="11">
        <v>9.7714354819204257</v>
      </c>
      <c r="E7" s="11">
        <v>0.19107509977022613</v>
      </c>
      <c r="F7" s="11">
        <v>0.30233401862377557</v>
      </c>
      <c r="G7" s="11">
        <v>37.220945700810255</v>
      </c>
      <c r="H7" s="11">
        <v>6.5618575402104256</v>
      </c>
      <c r="I7" s="11">
        <v>17.77965896722699</v>
      </c>
      <c r="J7" s="11">
        <v>8.5209819808924898</v>
      </c>
      <c r="K7" s="12">
        <v>9.8077155641552789</v>
      </c>
    </row>
    <row r="8" spans="1:12" x14ac:dyDescent="0.25">
      <c r="A8" s="2">
        <v>1955</v>
      </c>
      <c r="B8" s="11">
        <v>100</v>
      </c>
      <c r="C8" s="11">
        <v>7.6084511075205041</v>
      </c>
      <c r="D8" s="11">
        <v>9.1383224592477461</v>
      </c>
      <c r="E8" s="11">
        <v>0.19839240791115292</v>
      </c>
      <c r="F8" s="11">
        <v>0.27202257991941586</v>
      </c>
      <c r="G8" s="11">
        <v>39.82983249135868</v>
      </c>
      <c r="H8" s="11">
        <v>6.5899003947395327</v>
      </c>
      <c r="I8" s="11">
        <v>18.213241159266154</v>
      </c>
      <c r="J8" s="11">
        <v>8.4633792158386676</v>
      </c>
      <c r="K8" s="12">
        <v>9.6864581841981483</v>
      </c>
    </row>
    <row r="9" spans="1:12" x14ac:dyDescent="0.25">
      <c r="A9" s="2">
        <v>1956</v>
      </c>
      <c r="B9" s="11">
        <v>100</v>
      </c>
      <c r="C9" s="11">
        <v>8.1285934083731473</v>
      </c>
      <c r="D9" s="11">
        <v>9.7287229735201244</v>
      </c>
      <c r="E9" s="11">
        <v>0.19758684913758198</v>
      </c>
      <c r="F9" s="11">
        <v>0.25751072961373389</v>
      </c>
      <c r="G9" s="11">
        <v>38.854968013604342</v>
      </c>
      <c r="H9" s="11">
        <v>6.7195724350149808</v>
      </c>
      <c r="I9" s="11">
        <v>18.364240019434771</v>
      </c>
      <c r="J9" s="11">
        <v>8.1593651307798201</v>
      </c>
      <c r="K9" s="12">
        <v>9.5894404405214999</v>
      </c>
    </row>
    <row r="10" spans="1:12" x14ac:dyDescent="0.25">
      <c r="A10" s="2">
        <v>1957</v>
      </c>
      <c r="B10" s="11">
        <v>100</v>
      </c>
      <c r="C10" s="11">
        <v>8.7468578938638011</v>
      </c>
      <c r="D10" s="11">
        <v>8.3015401105000581</v>
      </c>
      <c r="E10" s="11">
        <v>0.17863750622041316</v>
      </c>
      <c r="F10" s="11">
        <v>0.22457286496280512</v>
      </c>
      <c r="G10" s="11">
        <v>39.549067895012186</v>
      </c>
      <c r="H10" s="11">
        <v>6.6810427326434523</v>
      </c>
      <c r="I10" s="11">
        <v>19.097625397149457</v>
      </c>
      <c r="J10" s="11">
        <v>7.8409105408888484</v>
      </c>
      <c r="K10" s="12">
        <v>9.3797450587589797</v>
      </c>
    </row>
    <row r="11" spans="1:12" x14ac:dyDescent="0.25">
      <c r="A11" s="2">
        <v>1958</v>
      </c>
      <c r="B11" s="11">
        <v>100</v>
      </c>
      <c r="C11" s="11">
        <v>7.6262102351313974</v>
      </c>
      <c r="D11" s="11">
        <v>7.984958506224066</v>
      </c>
      <c r="E11" s="11">
        <v>0.15646611341632088</v>
      </c>
      <c r="F11" s="11">
        <v>0.29045643153526973</v>
      </c>
      <c r="G11" s="11">
        <v>41.612206085753805</v>
      </c>
      <c r="H11" s="11">
        <v>6.0079529737206085</v>
      </c>
      <c r="I11" s="11">
        <v>20.05359612724758</v>
      </c>
      <c r="J11" s="11">
        <v>6.0044951590594744</v>
      </c>
      <c r="K11" s="12">
        <v>10.26365836791148</v>
      </c>
    </row>
    <row r="12" spans="1:12" ht="22.5" customHeight="1" x14ac:dyDescent="0.25">
      <c r="A12" s="2">
        <v>1959</v>
      </c>
      <c r="B12" s="11">
        <v>100</v>
      </c>
      <c r="C12" s="11">
        <v>9.8856694180056301</v>
      </c>
      <c r="D12" s="11">
        <v>12.60365398241952</v>
      </c>
      <c r="E12" s="11">
        <v>0.18576325717678149</v>
      </c>
      <c r="F12" s="11">
        <v>0.30784993392956317</v>
      </c>
      <c r="G12" s="11">
        <v>42.267365034375779</v>
      </c>
      <c r="H12" s="11">
        <v>3.9201792519677503</v>
      </c>
      <c r="I12" s="11">
        <v>19.30884577819484</v>
      </c>
      <c r="J12" s="11">
        <v>4.1408928126855242</v>
      </c>
      <c r="K12" s="12">
        <v>7.379780531244613</v>
      </c>
    </row>
    <row r="13" spans="1:12" x14ac:dyDescent="0.25">
      <c r="A13" s="2">
        <v>1960</v>
      </c>
      <c r="B13" s="11">
        <v>100</v>
      </c>
      <c r="C13" s="11">
        <v>8.0226074559737164</v>
      </c>
      <c r="D13" s="11">
        <v>11.268268148743166</v>
      </c>
      <c r="E13" s="11">
        <v>0.18381222206542702</v>
      </c>
      <c r="F13" s="11">
        <v>0.29959944856333381</v>
      </c>
      <c r="G13" s="11">
        <v>44.160524516136036</v>
      </c>
      <c r="H13" s="11">
        <v>4.2363651494921646</v>
      </c>
      <c r="I13" s="11">
        <v>19.2919611099653</v>
      </c>
      <c r="J13" s="11">
        <v>4.7508946372422374</v>
      </c>
      <c r="K13" s="12">
        <v>7.7859673118186183</v>
      </c>
      <c r="L13" s="10"/>
    </row>
    <row r="14" spans="1:12" x14ac:dyDescent="0.25">
      <c r="A14" s="2">
        <v>1961</v>
      </c>
      <c r="B14" s="11">
        <v>100</v>
      </c>
      <c r="C14" s="11">
        <v>7.1638946124567271</v>
      </c>
      <c r="D14" s="11">
        <v>9.073850849430249</v>
      </c>
      <c r="E14" s="11">
        <v>0.17042046945792039</v>
      </c>
      <c r="F14" s="11">
        <v>0.33104324642087324</v>
      </c>
      <c r="G14" s="11">
        <v>44.118712405066297</v>
      </c>
      <c r="H14" s="11">
        <v>4.6809218144138898</v>
      </c>
      <c r="I14" s="11">
        <v>20.446596637906975</v>
      </c>
      <c r="J14" s="11">
        <v>5.1684312409816693</v>
      </c>
      <c r="K14" s="12">
        <v>8.8461287238653963</v>
      </c>
    </row>
    <row r="15" spans="1:12" x14ac:dyDescent="0.25">
      <c r="A15" s="2">
        <v>1962</v>
      </c>
      <c r="B15" s="11">
        <v>100</v>
      </c>
      <c r="C15" s="11">
        <v>7.4227136863080787</v>
      </c>
      <c r="D15" s="11">
        <v>8.0294036476239921</v>
      </c>
      <c r="E15" s="11">
        <v>0.17611316147682463</v>
      </c>
      <c r="F15" s="11">
        <v>0.33772563767932906</v>
      </c>
      <c r="G15" s="11">
        <v>43.024000972949203</v>
      </c>
      <c r="H15" s="11">
        <v>4.8107192807660102</v>
      </c>
      <c r="I15" s="11">
        <v>19.897746780613986</v>
      </c>
      <c r="J15" s="11">
        <v>4.8673187297399698</v>
      </c>
      <c r="K15" s="12">
        <v>11.434258102842602</v>
      </c>
    </row>
    <row r="16" spans="1:12" x14ac:dyDescent="0.25">
      <c r="A16" s="2">
        <v>1963</v>
      </c>
      <c r="B16" s="11">
        <v>100</v>
      </c>
      <c r="C16" s="11">
        <v>6.8334427757419132</v>
      </c>
      <c r="D16" s="11">
        <v>9.7302324864865906</v>
      </c>
      <c r="E16" s="11">
        <v>0.21971927540780936</v>
      </c>
      <c r="F16" s="11">
        <v>0.39534064190379725</v>
      </c>
      <c r="G16" s="11">
        <v>43.238866240836202</v>
      </c>
      <c r="H16" s="11">
        <v>3.9691969366395852</v>
      </c>
      <c r="I16" s="11">
        <v>20.35917650525035</v>
      </c>
      <c r="J16" s="11">
        <v>4.5786724026042798</v>
      </c>
      <c r="K16" s="12">
        <v>10.675352735129472</v>
      </c>
    </row>
    <row r="17" spans="1:11" ht="22.5" customHeight="1" x14ac:dyDescent="0.25">
      <c r="A17" s="2">
        <v>1964</v>
      </c>
      <c r="B17" s="11">
        <v>100</v>
      </c>
      <c r="C17" s="11">
        <v>9.4898201500705586</v>
      </c>
      <c r="D17" s="11">
        <v>11.274262271366222</v>
      </c>
      <c r="E17" s="11">
        <v>0.38718640903371265</v>
      </c>
      <c r="F17" s="11">
        <v>0.45242261048528637</v>
      </c>
      <c r="G17" s="11">
        <v>42.433965405706395</v>
      </c>
      <c r="H17" s="11">
        <v>3.9491103037714166</v>
      </c>
      <c r="I17" s="11">
        <v>18.835520156348519</v>
      </c>
      <c r="J17" s="11">
        <v>4.1635163131446848</v>
      </c>
      <c r="K17" s="12">
        <v>9.0141963800732068</v>
      </c>
    </row>
    <row r="18" spans="1:11" x14ac:dyDescent="0.25">
      <c r="A18" s="2">
        <v>1965</v>
      </c>
      <c r="B18" s="11">
        <v>100</v>
      </c>
      <c r="C18" s="11">
        <v>6.0435269684427997</v>
      </c>
      <c r="D18" s="11">
        <v>10.310193899715118</v>
      </c>
      <c r="E18" s="11">
        <v>0.41467013432375227</v>
      </c>
      <c r="F18" s="11">
        <v>0.36029367258424133</v>
      </c>
      <c r="G18" s="11">
        <v>46.846413286908273</v>
      </c>
      <c r="H18" s="11">
        <v>4.3250124778103354</v>
      </c>
      <c r="I18" s="11">
        <v>18.592483148754351</v>
      </c>
      <c r="J18" s="11">
        <v>3.9500331914716273</v>
      </c>
      <c r="K18" s="12">
        <v>9.1573732199895019</v>
      </c>
    </row>
    <row r="21" spans="1:11" x14ac:dyDescent="0.25">
      <c r="A21" s="1" t="s">
        <v>16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H26" sqref="H26"/>
    </sheetView>
  </sheetViews>
  <sheetFormatPr baseColWidth="10" defaultRowHeight="15" x14ac:dyDescent="0.25"/>
  <cols>
    <col min="1" max="1" width="11.42578125" style="1"/>
    <col min="2" max="2" width="10.5703125" style="1" customWidth="1"/>
    <col min="3" max="5" width="18.5703125" style="1" customWidth="1"/>
    <col min="6" max="16384" width="11.42578125" style="1"/>
  </cols>
  <sheetData>
    <row r="1" spans="1:5" x14ac:dyDescent="0.25">
      <c r="A1" s="1" t="s">
        <v>21</v>
      </c>
    </row>
    <row r="2" spans="1:5" x14ac:dyDescent="0.25">
      <c r="A2" s="1" t="s">
        <v>22</v>
      </c>
    </row>
    <row r="3" spans="1:5" x14ac:dyDescent="0.25">
      <c r="A3" s="1" t="s">
        <v>19</v>
      </c>
    </row>
    <row r="6" spans="1:5" ht="45" x14ac:dyDescent="0.25">
      <c r="A6" s="3" t="s">
        <v>3</v>
      </c>
      <c r="B6" s="8" t="s">
        <v>23</v>
      </c>
      <c r="C6" s="8" t="s">
        <v>24</v>
      </c>
      <c r="D6" s="8" t="s">
        <v>25</v>
      </c>
      <c r="E6" s="8" t="s">
        <v>26</v>
      </c>
    </row>
    <row r="7" spans="1:5" x14ac:dyDescent="0.25">
      <c r="A7" s="2">
        <v>1954</v>
      </c>
      <c r="B7" s="11">
        <v>100</v>
      </c>
      <c r="C7" s="11">
        <v>20.10884024670456</v>
      </c>
      <c r="D7" s="11">
        <v>43.78280324102068</v>
      </c>
      <c r="E7" s="11">
        <v>36.10835651227476</v>
      </c>
    </row>
    <row r="8" spans="1:5" x14ac:dyDescent="0.25">
      <c r="A8" s="2">
        <v>1955</v>
      </c>
      <c r="B8" s="11">
        <v>100</v>
      </c>
      <c r="C8" s="11">
        <v>17.21718855459882</v>
      </c>
      <c r="D8" s="11">
        <v>46.41973288609821</v>
      </c>
      <c r="E8" s="11">
        <v>36.36307855930297</v>
      </c>
    </row>
    <row r="9" spans="1:5" x14ac:dyDescent="0.25">
      <c r="A9" s="2">
        <v>1956</v>
      </c>
      <c r="B9" s="11">
        <v>100</v>
      </c>
      <c r="C9" s="11">
        <v>18.312413960644587</v>
      </c>
      <c r="D9" s="11">
        <v>45.574540448619324</v>
      </c>
      <c r="E9" s="11">
        <v>36.113045590736093</v>
      </c>
    </row>
    <row r="10" spans="1:5" x14ac:dyDescent="0.25">
      <c r="A10" s="2">
        <v>1957</v>
      </c>
      <c r="B10" s="11">
        <v>100</v>
      </c>
      <c r="C10" s="11">
        <v>17.451608375547078</v>
      </c>
      <c r="D10" s="11">
        <v>46.230110627655641</v>
      </c>
      <c r="E10" s="11">
        <v>36.318280996797284</v>
      </c>
    </row>
    <row r="11" spans="1:5" x14ac:dyDescent="0.25">
      <c r="A11" s="2">
        <v>1958</v>
      </c>
      <c r="B11" s="11">
        <v>100</v>
      </c>
      <c r="C11" s="11">
        <v>16.058091286307054</v>
      </c>
      <c r="D11" s="11">
        <v>47.62015905947441</v>
      </c>
      <c r="E11" s="11">
        <v>36.321749654218536</v>
      </c>
    </row>
    <row r="12" spans="1:5" ht="22.5" customHeight="1" x14ac:dyDescent="0.25">
      <c r="A12" s="2">
        <v>1959</v>
      </c>
      <c r="B12" s="11">
        <v>100</v>
      </c>
      <c r="C12" s="11">
        <v>22.982936591531494</v>
      </c>
      <c r="D12" s="11">
        <v>46.187544286343531</v>
      </c>
      <c r="E12" s="11">
        <v>30.829519122124978</v>
      </c>
    </row>
    <row r="13" spans="1:5" x14ac:dyDescent="0.25">
      <c r="A13" s="2">
        <v>1960</v>
      </c>
      <c r="B13" s="11">
        <v>100</v>
      </c>
      <c r="C13" s="11">
        <v>19.774287275345642</v>
      </c>
      <c r="D13" s="11">
        <v>48.396889665628201</v>
      </c>
      <c r="E13" s="11">
        <v>31.828823059026156</v>
      </c>
    </row>
    <row r="14" spans="1:5" x14ac:dyDescent="0.25">
      <c r="A14" s="2">
        <v>1961</v>
      </c>
      <c r="B14" s="11">
        <v>100</v>
      </c>
      <c r="C14" s="11">
        <v>16.739209177765769</v>
      </c>
      <c r="D14" s="11">
        <v>48.79963421948019</v>
      </c>
      <c r="E14" s="11">
        <v>34.461156602754038</v>
      </c>
    </row>
    <row r="15" spans="1:5" x14ac:dyDescent="0.25">
      <c r="A15" s="2">
        <v>1962</v>
      </c>
      <c r="B15" s="11">
        <v>100</v>
      </c>
      <c r="C15" s="11">
        <v>15.965956133088223</v>
      </c>
      <c r="D15" s="11">
        <v>47.834720253715211</v>
      </c>
      <c r="E15" s="11">
        <v>36.199323613196555</v>
      </c>
    </row>
    <row r="16" spans="1:5" x14ac:dyDescent="0.25">
      <c r="A16" s="2">
        <v>1963</v>
      </c>
      <c r="B16" s="11">
        <v>100</v>
      </c>
      <c r="C16" s="11">
        <v>17.178735179540109</v>
      </c>
      <c r="D16" s="11">
        <v>47.208063177475786</v>
      </c>
      <c r="E16" s="11">
        <v>35.613201642984102</v>
      </c>
    </row>
    <row r="17" spans="1:5" ht="22.5" customHeight="1" x14ac:dyDescent="0.25">
      <c r="A17" s="2">
        <v>1964</v>
      </c>
      <c r="B17" s="11">
        <v>100</v>
      </c>
      <c r="C17" s="11">
        <v>21.603691440955782</v>
      </c>
      <c r="D17" s="11">
        <v>46.383075709477815</v>
      </c>
      <c r="E17" s="11">
        <v>32.013232849566414</v>
      </c>
    </row>
    <row r="18" spans="1:5" x14ac:dyDescent="0.25">
      <c r="A18" s="2">
        <v>1965</v>
      </c>
      <c r="B18" s="11">
        <v>100</v>
      </c>
      <c r="C18" s="11">
        <v>17.128684675065912</v>
      </c>
      <c r="D18" s="11">
        <v>51.171425764718606</v>
      </c>
      <c r="E18" s="11">
        <v>31.699889560215482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K19" sqref="K19"/>
    </sheetView>
  </sheetViews>
  <sheetFormatPr baseColWidth="10" defaultRowHeight="15" x14ac:dyDescent="0.25"/>
  <cols>
    <col min="1" max="1" width="11.42578125" style="1"/>
    <col min="2" max="6" width="10.5703125" style="1" customWidth="1"/>
    <col min="7" max="7" width="14" style="1" customWidth="1"/>
    <col min="8" max="8" width="14.28515625" style="1" customWidth="1"/>
    <col min="9" max="9" width="15.42578125" style="1" bestFit="1" customWidth="1"/>
    <col min="10" max="11" width="10.5703125" style="1" customWidth="1"/>
    <col min="12" max="12" width="11.42578125" style="1"/>
    <col min="13" max="13" width="11.85546875" style="1" bestFit="1" customWidth="1"/>
    <col min="14" max="16384" width="11.42578125" style="1"/>
  </cols>
  <sheetData>
    <row r="1" spans="1:12" x14ac:dyDescent="0.25">
      <c r="A1" s="1" t="s">
        <v>27</v>
      </c>
    </row>
    <row r="2" spans="1:12" x14ac:dyDescent="0.25">
      <c r="A2" s="1" t="s">
        <v>14</v>
      </c>
    </row>
    <row r="6" spans="1:12" ht="45" x14ac:dyDescent="0.25">
      <c r="A6" s="3" t="s">
        <v>3</v>
      </c>
      <c r="B6" s="8" t="s">
        <v>194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43</v>
      </c>
      <c r="H6" s="8" t="s">
        <v>10</v>
      </c>
      <c r="I6" s="8" t="s">
        <v>11</v>
      </c>
      <c r="J6" s="8" t="s">
        <v>12</v>
      </c>
      <c r="K6" s="9" t="s">
        <v>15</v>
      </c>
    </row>
    <row r="7" spans="1:12" x14ac:dyDescent="0.25">
      <c r="A7" s="2">
        <v>1954</v>
      </c>
      <c r="B7" s="11">
        <v>18.2</v>
      </c>
      <c r="C7" s="11">
        <v>16.8</v>
      </c>
      <c r="D7" s="11">
        <v>12.7</v>
      </c>
      <c r="E7" s="11">
        <v>17.3</v>
      </c>
      <c r="F7" s="11">
        <v>14.9</v>
      </c>
      <c r="G7" s="11">
        <v>17.3</v>
      </c>
      <c r="H7" s="11">
        <v>23.8</v>
      </c>
      <c r="I7" s="11">
        <v>17.5</v>
      </c>
      <c r="J7" s="11">
        <v>31.8</v>
      </c>
      <c r="K7" s="12">
        <v>24.5</v>
      </c>
    </row>
    <row r="8" spans="1:12" x14ac:dyDescent="0.25">
      <c r="A8" s="2">
        <v>1955</v>
      </c>
      <c r="B8" s="11">
        <v>20.399999999999999</v>
      </c>
      <c r="C8" s="11">
        <v>19.600000000000001</v>
      </c>
      <c r="D8" s="11">
        <v>12.4</v>
      </c>
      <c r="E8" s="11">
        <v>21.3</v>
      </c>
      <c r="F8" s="11">
        <v>19.100000000000001</v>
      </c>
      <c r="G8" s="11">
        <v>19.899999999999999</v>
      </c>
      <c r="H8" s="11">
        <v>24.7</v>
      </c>
      <c r="I8" s="11">
        <v>20.5</v>
      </c>
      <c r="J8" s="11">
        <v>35.9</v>
      </c>
      <c r="K8" s="12">
        <v>27.4</v>
      </c>
    </row>
    <row r="9" spans="1:12" x14ac:dyDescent="0.25">
      <c r="A9" s="2">
        <v>1956</v>
      </c>
      <c r="B9" s="11">
        <v>24.2</v>
      </c>
      <c r="C9" s="11">
        <v>25.3</v>
      </c>
      <c r="D9" s="11">
        <v>13.9</v>
      </c>
      <c r="E9" s="11">
        <v>25.5</v>
      </c>
      <c r="F9" s="11">
        <v>21.4</v>
      </c>
      <c r="G9" s="11">
        <v>23.7</v>
      </c>
      <c r="H9" s="11">
        <v>33.700000000000003</v>
      </c>
      <c r="I9" s="11">
        <v>23.9</v>
      </c>
      <c r="J9" s="11">
        <v>42.3</v>
      </c>
      <c r="K9" s="12">
        <v>33</v>
      </c>
    </row>
    <row r="10" spans="1:12" x14ac:dyDescent="0.25">
      <c r="A10" s="2">
        <v>1957</v>
      </c>
      <c r="B10" s="11">
        <v>28.8</v>
      </c>
      <c r="C10" s="11">
        <v>30.3</v>
      </c>
      <c r="D10" s="11">
        <v>15.1</v>
      </c>
      <c r="E10" s="11">
        <v>31.4</v>
      </c>
      <c r="F10" s="11">
        <v>26</v>
      </c>
      <c r="G10" s="11">
        <v>28.3</v>
      </c>
      <c r="H10" s="11">
        <v>36.1</v>
      </c>
      <c r="I10" s="11">
        <v>29.6</v>
      </c>
      <c r="J10" s="11">
        <v>49.8</v>
      </c>
      <c r="K10" s="12">
        <v>40</v>
      </c>
    </row>
    <row r="11" spans="1:12" x14ac:dyDescent="0.25">
      <c r="A11" s="2">
        <v>1958</v>
      </c>
      <c r="B11" s="11">
        <v>39.4</v>
      </c>
      <c r="C11" s="11">
        <v>37.5</v>
      </c>
      <c r="D11" s="11">
        <v>19.5</v>
      </c>
      <c r="E11" s="11">
        <v>39.200000000000003</v>
      </c>
      <c r="F11" s="11">
        <v>49.4</v>
      </c>
      <c r="G11" s="11">
        <v>39.700000000000003</v>
      </c>
      <c r="H11" s="11">
        <v>52.7</v>
      </c>
      <c r="I11" s="11">
        <v>41.5</v>
      </c>
      <c r="J11" s="11">
        <v>54.8</v>
      </c>
      <c r="K11" s="12">
        <v>63.9</v>
      </c>
    </row>
    <row r="12" spans="1:12" ht="22.5" customHeight="1" x14ac:dyDescent="0.25">
      <c r="A12" s="2">
        <v>1959</v>
      </c>
      <c r="B12" s="11">
        <v>78.900000000000006</v>
      </c>
      <c r="C12" s="11">
        <v>88.1</v>
      </c>
      <c r="D12" s="11">
        <v>80.5</v>
      </c>
      <c r="E12" s="11">
        <v>87.3</v>
      </c>
      <c r="F12" s="11">
        <v>81.8</v>
      </c>
      <c r="G12" s="11">
        <v>78.400000000000006</v>
      </c>
      <c r="H12" s="11">
        <v>90.8</v>
      </c>
      <c r="I12" s="11">
        <v>76.099999999999994</v>
      </c>
      <c r="J12" s="11">
        <v>65.400000000000006</v>
      </c>
      <c r="K12" s="12">
        <v>78.599999999999994</v>
      </c>
    </row>
    <row r="13" spans="1:12" x14ac:dyDescent="0.25">
      <c r="A13" s="2">
        <v>1960</v>
      </c>
      <c r="B13" s="40">
        <v>100</v>
      </c>
      <c r="C13" s="40">
        <v>100</v>
      </c>
      <c r="D13" s="40">
        <v>100</v>
      </c>
      <c r="E13" s="40">
        <v>100</v>
      </c>
      <c r="F13" s="40">
        <v>100</v>
      </c>
      <c r="G13" s="40">
        <v>100</v>
      </c>
      <c r="H13" s="40">
        <v>100</v>
      </c>
      <c r="I13" s="40">
        <v>100</v>
      </c>
      <c r="J13" s="40">
        <v>100</v>
      </c>
      <c r="K13" s="39">
        <v>100</v>
      </c>
      <c r="L13" s="10"/>
    </row>
    <row r="14" spans="1:12" x14ac:dyDescent="0.25">
      <c r="A14" s="2">
        <v>1961</v>
      </c>
      <c r="B14" s="11">
        <v>113.4</v>
      </c>
      <c r="C14" s="11">
        <v>112.4</v>
      </c>
      <c r="D14" s="11">
        <v>90.8</v>
      </c>
      <c r="E14" s="11">
        <v>120.9</v>
      </c>
      <c r="F14" s="11">
        <v>120.2</v>
      </c>
      <c r="G14" s="11">
        <v>110.1</v>
      </c>
      <c r="H14" s="11">
        <v>123.2</v>
      </c>
      <c r="I14" s="11">
        <v>121.6</v>
      </c>
      <c r="J14" s="11">
        <v>131.30000000000001</v>
      </c>
      <c r="K14" s="12">
        <v>129.9</v>
      </c>
    </row>
    <row r="15" spans="1:12" x14ac:dyDescent="0.25">
      <c r="A15" s="2">
        <v>1962</v>
      </c>
      <c r="B15" s="11">
        <v>145.9</v>
      </c>
      <c r="C15" s="11">
        <v>147.69999999999999</v>
      </c>
      <c r="D15" s="11">
        <v>101.6</v>
      </c>
      <c r="E15" s="11">
        <v>152.4</v>
      </c>
      <c r="F15" s="11">
        <v>141.4</v>
      </c>
      <c r="G15" s="11">
        <v>140.30000000000001</v>
      </c>
      <c r="H15" s="11">
        <v>162.4</v>
      </c>
      <c r="I15" s="11">
        <v>155.69999999999999</v>
      </c>
      <c r="J15" s="11">
        <v>157.6</v>
      </c>
      <c r="K15" s="12">
        <v>213.2</v>
      </c>
    </row>
    <row r="16" spans="1:12" x14ac:dyDescent="0.25">
      <c r="A16" s="2">
        <v>1963</v>
      </c>
      <c r="B16" s="11">
        <v>185.2</v>
      </c>
      <c r="C16" s="11">
        <v>200.6</v>
      </c>
      <c r="D16" s="11">
        <v>157.5</v>
      </c>
      <c r="E16" s="11">
        <v>155.4</v>
      </c>
      <c r="F16" s="11">
        <v>181.7</v>
      </c>
      <c r="G16" s="11">
        <v>177.2</v>
      </c>
      <c r="H16" s="11">
        <v>220.1</v>
      </c>
      <c r="I16" s="11">
        <v>195.7</v>
      </c>
      <c r="J16" s="11">
        <v>167.2</v>
      </c>
      <c r="K16" s="12">
        <v>226.9</v>
      </c>
    </row>
    <row r="17" spans="1:11" ht="22.5" customHeight="1" x14ac:dyDescent="0.25">
      <c r="A17" s="2">
        <v>1964</v>
      </c>
      <c r="B17" s="11">
        <v>234.7</v>
      </c>
      <c r="C17" s="11">
        <v>248.1</v>
      </c>
      <c r="D17" s="11">
        <v>267.7</v>
      </c>
      <c r="E17" s="11">
        <v>356.3</v>
      </c>
      <c r="F17" s="11">
        <v>274.3</v>
      </c>
      <c r="G17" s="11">
        <v>223.3</v>
      </c>
      <c r="H17" s="11">
        <v>278</v>
      </c>
      <c r="I17" s="11">
        <v>227.3</v>
      </c>
      <c r="J17" s="11">
        <v>208.3</v>
      </c>
      <c r="K17" s="12">
        <v>251.1</v>
      </c>
    </row>
    <row r="18" spans="1:11" x14ac:dyDescent="0.25">
      <c r="A18" s="2">
        <v>1965</v>
      </c>
      <c r="B18" s="11">
        <v>297.2</v>
      </c>
      <c r="C18" s="11">
        <v>203.5</v>
      </c>
      <c r="D18" s="11">
        <v>310.89999999999998</v>
      </c>
      <c r="E18" s="11">
        <v>490.7</v>
      </c>
      <c r="F18" s="11">
        <v>209.1</v>
      </c>
      <c r="G18" s="11">
        <v>307.7</v>
      </c>
      <c r="H18" s="11">
        <v>336.3</v>
      </c>
      <c r="I18" s="11">
        <v>209.4</v>
      </c>
      <c r="J18" s="11">
        <v>264.5</v>
      </c>
      <c r="K18" s="12">
        <v>336.1</v>
      </c>
    </row>
    <row r="21" spans="1:11" x14ac:dyDescent="0.25">
      <c r="A21" s="1" t="s">
        <v>16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19" sqref="G19"/>
    </sheetView>
  </sheetViews>
  <sheetFormatPr baseColWidth="10" defaultRowHeight="15" x14ac:dyDescent="0.25"/>
  <cols>
    <col min="1" max="1" width="11.42578125" style="1"/>
    <col min="2" max="2" width="10.5703125" style="1" customWidth="1"/>
    <col min="3" max="5" width="10.42578125" style="1" customWidth="1"/>
    <col min="6" max="7" width="11.42578125" style="1"/>
    <col min="8" max="8" width="12.42578125" style="1" customWidth="1"/>
    <col min="9" max="9" width="12.28515625" style="1" customWidth="1"/>
    <col min="10" max="16384" width="11.42578125" style="1"/>
  </cols>
  <sheetData>
    <row r="1" spans="1:9" x14ac:dyDescent="0.25">
      <c r="A1" s="1" t="s">
        <v>28</v>
      </c>
    </row>
    <row r="2" spans="1:9" x14ac:dyDescent="0.25">
      <c r="A2" s="1" t="s">
        <v>29</v>
      </c>
    </row>
    <row r="5" spans="1:9" x14ac:dyDescent="0.25">
      <c r="B5" s="69" t="s">
        <v>30</v>
      </c>
      <c r="C5" s="70"/>
      <c r="D5" s="71"/>
      <c r="E5" s="72" t="s">
        <v>34</v>
      </c>
      <c r="F5" s="70"/>
      <c r="G5" s="71"/>
      <c r="H5" s="73" t="s">
        <v>35</v>
      </c>
      <c r="I5" s="75" t="s">
        <v>36</v>
      </c>
    </row>
    <row r="6" spans="1:9" ht="30" x14ac:dyDescent="0.25">
      <c r="A6" s="21" t="s">
        <v>3</v>
      </c>
      <c r="B6" s="23" t="s">
        <v>31</v>
      </c>
      <c r="C6" s="8" t="s">
        <v>32</v>
      </c>
      <c r="D6" s="17" t="s">
        <v>33</v>
      </c>
      <c r="E6" s="16" t="s">
        <v>31</v>
      </c>
      <c r="F6" s="8" t="s">
        <v>32</v>
      </c>
      <c r="G6" s="17" t="s">
        <v>33</v>
      </c>
      <c r="H6" s="74"/>
      <c r="I6" s="76"/>
    </row>
    <row r="7" spans="1:9" x14ac:dyDescent="0.25">
      <c r="A7" s="22"/>
      <c r="B7" s="77" t="s">
        <v>37</v>
      </c>
      <c r="C7" s="78"/>
      <c r="D7" s="18"/>
      <c r="E7" s="79" t="s">
        <v>37</v>
      </c>
      <c r="F7" s="78"/>
      <c r="G7" s="18"/>
      <c r="H7" s="2"/>
      <c r="I7" s="14"/>
    </row>
    <row r="8" spans="1:9" x14ac:dyDescent="0.25">
      <c r="A8" s="10">
        <v>1954</v>
      </c>
      <c r="B8" s="24">
        <v>133249</v>
      </c>
      <c r="C8" s="13">
        <v>705557</v>
      </c>
      <c r="D8" s="20">
        <f>+C8/C$14*100</f>
        <v>79.97798657657259</v>
      </c>
      <c r="E8" s="19">
        <f>+'Cuadro 1'!B7</f>
        <v>41345</v>
      </c>
      <c r="F8" s="11">
        <v>227279</v>
      </c>
      <c r="G8" s="20">
        <f>+F8/F$14*100</f>
        <v>82.237515785055493</v>
      </c>
      <c r="H8" s="15">
        <f>+E8/B8*100</f>
        <v>31.028375447470523</v>
      </c>
      <c r="I8" s="4">
        <f>+F8/C8*100</f>
        <v>32.212705706271784</v>
      </c>
    </row>
    <row r="9" spans="1:9" x14ac:dyDescent="0.25">
      <c r="A9" s="10">
        <v>1955</v>
      </c>
      <c r="B9" s="24">
        <v>157864</v>
      </c>
      <c r="C9" s="13">
        <v>753959</v>
      </c>
      <c r="D9" s="20">
        <f t="shared" ref="D9:D19" si="0">+C9/C$14*100</f>
        <v>85.464565983026304</v>
      </c>
      <c r="E9" s="19">
        <f>+'Cuadro 1'!B8</f>
        <v>48893</v>
      </c>
      <c r="F9" s="11">
        <v>239351</v>
      </c>
      <c r="G9" s="20">
        <f t="shared" ref="G9:G19" si="1">+F9/F$14*100</f>
        <v>86.605588904689029</v>
      </c>
      <c r="H9" s="15">
        <f t="shared" ref="H9:H19" si="2">+E9/B9*100</f>
        <v>30.971595803983178</v>
      </c>
      <c r="I9" s="4">
        <f t="shared" ref="I9:I19" si="3">+F9/C9*100</f>
        <v>31.745890691668912</v>
      </c>
    </row>
    <row r="10" spans="1:9" x14ac:dyDescent="0.25">
      <c r="A10" s="10">
        <v>1956</v>
      </c>
      <c r="B10" s="24">
        <v>199133</v>
      </c>
      <c r="C10" s="13">
        <v>766747</v>
      </c>
      <c r="D10" s="20">
        <f t="shared" si="0"/>
        <v>86.914141980913385</v>
      </c>
      <c r="E10" s="19">
        <f>+'Cuadro 1'!B9</f>
        <v>61745</v>
      </c>
      <c r="F10" s="11">
        <v>254966</v>
      </c>
      <c r="G10" s="20">
        <f t="shared" si="1"/>
        <v>92.255643722704065</v>
      </c>
      <c r="H10" s="15">
        <f t="shared" si="2"/>
        <v>31.006914976422795</v>
      </c>
      <c r="I10" s="4">
        <f t="shared" si="3"/>
        <v>33.252950451713538</v>
      </c>
    </row>
    <row r="11" spans="1:9" x14ac:dyDescent="0.25">
      <c r="A11" s="10">
        <v>1957</v>
      </c>
      <c r="B11" s="24">
        <v>249593</v>
      </c>
      <c r="C11" s="13">
        <v>808822</v>
      </c>
      <c r="D11" s="20">
        <f t="shared" si="0"/>
        <v>91.683528132860417</v>
      </c>
      <c r="E11" s="19">
        <f>+'Cuadro 1'!B10</f>
        <v>78371</v>
      </c>
      <c r="F11" s="11">
        <v>271814</v>
      </c>
      <c r="G11" s="20">
        <f t="shared" si="1"/>
        <v>98.351841197818857</v>
      </c>
      <c r="H11" s="15">
        <f t="shared" si="2"/>
        <v>31.39951841598122</v>
      </c>
      <c r="I11" s="4">
        <f t="shared" si="3"/>
        <v>33.606158091644389</v>
      </c>
    </row>
    <row r="12" spans="1:9" x14ac:dyDescent="0.25">
      <c r="A12" s="10">
        <v>1958</v>
      </c>
      <c r="B12" s="24">
        <v>367739</v>
      </c>
      <c r="C12" s="13">
        <v>867082</v>
      </c>
      <c r="D12" s="20">
        <f t="shared" si="0"/>
        <v>98.287555161082267</v>
      </c>
      <c r="E12" s="19">
        <f>+'Cuadro 1'!B11</f>
        <v>115680</v>
      </c>
      <c r="F12" s="11">
        <v>293498</v>
      </c>
      <c r="G12" s="20">
        <f t="shared" si="1"/>
        <v>106.19787313338327</v>
      </c>
      <c r="H12" s="15">
        <f t="shared" si="2"/>
        <v>31.457093210130012</v>
      </c>
      <c r="I12" s="4">
        <f t="shared" si="3"/>
        <v>33.848932396243953</v>
      </c>
    </row>
    <row r="13" spans="1:9" ht="22.5" customHeight="1" x14ac:dyDescent="0.25">
      <c r="A13" s="10">
        <v>1959</v>
      </c>
      <c r="B13" s="24">
        <v>696040</v>
      </c>
      <c r="C13" s="13">
        <v>816873</v>
      </c>
      <c r="D13" s="20">
        <f t="shared" si="0"/>
        <v>92.596144363622756</v>
      </c>
      <c r="E13" s="19">
        <f>+'Cuadro 1'!B12</f>
        <v>208868</v>
      </c>
      <c r="F13" s="11">
        <v>264645</v>
      </c>
      <c r="G13" s="20">
        <f t="shared" si="1"/>
        <v>95.757845489182941</v>
      </c>
      <c r="H13" s="15">
        <f t="shared" si="2"/>
        <v>30.008045514625596</v>
      </c>
      <c r="I13" s="4">
        <f t="shared" si="3"/>
        <v>32.397324920764916</v>
      </c>
    </row>
    <row r="14" spans="1:9" x14ac:dyDescent="0.25">
      <c r="A14" s="10">
        <v>1960</v>
      </c>
      <c r="B14" s="24">
        <v>882189</v>
      </c>
      <c r="C14" s="13">
        <v>882189</v>
      </c>
      <c r="D14" s="20">
        <f t="shared" si="0"/>
        <v>100</v>
      </c>
      <c r="E14" s="19">
        <f>+'Cuadro 1'!B13</f>
        <v>276369</v>
      </c>
      <c r="F14" s="11">
        <v>276369</v>
      </c>
      <c r="G14" s="20">
        <f t="shared" si="1"/>
        <v>100</v>
      </c>
      <c r="H14" s="15">
        <f t="shared" si="2"/>
        <v>31.327640675637536</v>
      </c>
      <c r="I14" s="4">
        <f t="shared" si="3"/>
        <v>31.327640675637536</v>
      </c>
    </row>
    <row r="15" spans="1:9" x14ac:dyDescent="0.25">
      <c r="A15" s="10">
        <v>1961</v>
      </c>
      <c r="B15" s="24">
        <v>1043058</v>
      </c>
      <c r="C15" s="13">
        <v>944028</v>
      </c>
      <c r="D15" s="20">
        <f t="shared" si="0"/>
        <v>107.00972240642312</v>
      </c>
      <c r="E15" s="19">
        <f>+'Cuadro 1'!B14</f>
        <v>336814</v>
      </c>
      <c r="F15" s="11">
        <v>297138</v>
      </c>
      <c r="G15" s="20">
        <f t="shared" si="1"/>
        <v>107.51495283479696</v>
      </c>
      <c r="H15" s="15">
        <f t="shared" si="2"/>
        <v>32.291013539036179</v>
      </c>
      <c r="I15" s="4">
        <f t="shared" si="3"/>
        <v>31.475549454041619</v>
      </c>
    </row>
    <row r="16" spans="1:9" x14ac:dyDescent="0.25">
      <c r="A16" s="10">
        <v>1962</v>
      </c>
      <c r="B16" s="24">
        <v>1302148</v>
      </c>
      <c r="C16" s="13">
        <v>926565</v>
      </c>
      <c r="D16" s="20">
        <f t="shared" si="0"/>
        <v>105.03021461387524</v>
      </c>
      <c r="E16" s="19">
        <f>+'Cuadro 1'!B15</f>
        <v>427566</v>
      </c>
      <c r="F16" s="11">
        <v>293146</v>
      </c>
      <c r="G16" s="20">
        <f t="shared" si="1"/>
        <v>106.07050718423557</v>
      </c>
      <c r="H16" s="15">
        <f t="shared" si="2"/>
        <v>32.835438060804151</v>
      </c>
      <c r="I16" s="4">
        <f t="shared" si="3"/>
        <v>31.637931499678924</v>
      </c>
    </row>
    <row r="17" spans="1:9" x14ac:dyDescent="0.25">
      <c r="A17" s="10">
        <v>1963</v>
      </c>
      <c r="B17" s="24">
        <v>1597209</v>
      </c>
      <c r="C17" s="13">
        <v>893358</v>
      </c>
      <c r="D17" s="20">
        <f t="shared" si="0"/>
        <v>101.26605523306232</v>
      </c>
      <c r="E17" s="19">
        <f>+'Cuadro 1'!B16</f>
        <v>519299</v>
      </c>
      <c r="F17" s="11">
        <v>280669</v>
      </c>
      <c r="G17" s="20">
        <f t="shared" si="1"/>
        <v>101.55589085606562</v>
      </c>
      <c r="H17" s="15">
        <f t="shared" si="2"/>
        <v>32.512902193764248</v>
      </c>
      <c r="I17" s="4">
        <f t="shared" si="3"/>
        <v>31.417304149064542</v>
      </c>
    </row>
    <row r="18" spans="1:9" ht="22.5" customHeight="1" x14ac:dyDescent="0.25">
      <c r="A18" s="10">
        <v>1964</v>
      </c>
      <c r="B18" s="24">
        <v>2207090</v>
      </c>
      <c r="C18" s="13">
        <v>965518</v>
      </c>
      <c r="D18" s="20">
        <f t="shared" si="0"/>
        <v>109.445708345944</v>
      </c>
      <c r="E18" s="19">
        <f>+'Cuadro 1'!B17</f>
        <v>732722</v>
      </c>
      <c r="F18" s="11">
        <v>312238</v>
      </c>
      <c r="G18" s="20">
        <f t="shared" si="1"/>
        <v>112.97866258516693</v>
      </c>
      <c r="H18" s="15">
        <f t="shared" si="2"/>
        <v>33.198555564113832</v>
      </c>
      <c r="I18" s="4">
        <f t="shared" si="3"/>
        <v>32.338910305141901</v>
      </c>
    </row>
    <row r="19" spans="1:9" x14ac:dyDescent="0.25">
      <c r="A19" s="10">
        <v>1965</v>
      </c>
      <c r="B19" s="24">
        <v>3014227</v>
      </c>
      <c r="C19" s="13">
        <v>1040404</v>
      </c>
      <c r="D19" s="20">
        <f t="shared" si="0"/>
        <v>117.93436553845038</v>
      </c>
      <c r="E19" s="19">
        <f>+'Cuadro 1'!B18</f>
        <v>1007789</v>
      </c>
      <c r="F19" s="11">
        <v>339070</v>
      </c>
      <c r="G19" s="20">
        <f t="shared" si="1"/>
        <v>122.68742152701641</v>
      </c>
      <c r="H19" s="15">
        <f t="shared" si="2"/>
        <v>33.434409551768994</v>
      </c>
      <c r="I19" s="4">
        <f t="shared" si="3"/>
        <v>32.590224566610665</v>
      </c>
    </row>
  </sheetData>
  <mergeCells count="6">
    <mergeCell ref="B5:D5"/>
    <mergeCell ref="E5:G5"/>
    <mergeCell ref="H5:H6"/>
    <mergeCell ref="I5:I6"/>
    <mergeCell ref="B7:C7"/>
    <mergeCell ref="E7:F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baseColWidth="10" defaultRowHeight="15" x14ac:dyDescent="0.25"/>
  <cols>
    <col min="1" max="1" width="11.42578125" style="1"/>
    <col min="2" max="5" width="10.5703125" style="1" customWidth="1"/>
    <col min="6" max="6" width="14.28515625" style="1" customWidth="1"/>
    <col min="7" max="7" width="11.140625" style="1" customWidth="1"/>
    <col min="8" max="8" width="11.42578125" style="1"/>
    <col min="9" max="9" width="11.85546875" style="1" bestFit="1" customWidth="1"/>
    <col min="10" max="16384" width="11.42578125" style="1"/>
  </cols>
  <sheetData>
    <row r="1" spans="1:8" x14ac:dyDescent="0.25">
      <c r="A1" s="1" t="s">
        <v>38</v>
      </c>
    </row>
    <row r="2" spans="1:8" x14ac:dyDescent="0.25">
      <c r="A2" s="1" t="s">
        <v>39</v>
      </c>
    </row>
    <row r="3" spans="1:8" x14ac:dyDescent="0.25">
      <c r="A3" s="1" t="s">
        <v>18</v>
      </c>
    </row>
    <row r="6" spans="1:8" ht="43.5" customHeight="1" x14ac:dyDescent="0.25">
      <c r="A6" s="3" t="s">
        <v>3</v>
      </c>
      <c r="B6" s="8" t="s">
        <v>194</v>
      </c>
      <c r="C6" s="8" t="s">
        <v>40</v>
      </c>
      <c r="D6" s="8" t="s">
        <v>8</v>
      </c>
      <c r="E6" s="8" t="s">
        <v>42</v>
      </c>
      <c r="F6" s="8" t="s">
        <v>10</v>
      </c>
      <c r="G6" s="8" t="s">
        <v>45</v>
      </c>
    </row>
    <row r="7" spans="1:8" x14ac:dyDescent="0.25">
      <c r="A7" s="2">
        <v>1954</v>
      </c>
      <c r="B7" s="11">
        <v>32.200000000000003</v>
      </c>
      <c r="C7" s="11">
        <v>38.200000000000003</v>
      </c>
      <c r="D7" s="11">
        <v>16.600000000000001</v>
      </c>
      <c r="E7" s="11">
        <v>41.3</v>
      </c>
      <c r="F7" s="39">
        <v>38.299999999999997</v>
      </c>
      <c r="G7" s="11">
        <v>21.9</v>
      </c>
    </row>
    <row r="8" spans="1:8" x14ac:dyDescent="0.25">
      <c r="A8" s="2">
        <v>1955</v>
      </c>
      <c r="B8" s="11">
        <v>31.7</v>
      </c>
      <c r="C8" s="11">
        <v>36.1</v>
      </c>
      <c r="D8" s="11">
        <v>13.2</v>
      </c>
      <c r="E8" s="11">
        <v>40.6</v>
      </c>
      <c r="F8" s="11">
        <v>42.8</v>
      </c>
      <c r="G8" s="11">
        <v>21.4</v>
      </c>
    </row>
    <row r="9" spans="1:8" x14ac:dyDescent="0.25">
      <c r="A9" s="2">
        <v>1956</v>
      </c>
      <c r="B9" s="11">
        <v>33.299999999999997</v>
      </c>
      <c r="C9" s="11">
        <v>43.3</v>
      </c>
      <c r="D9" s="11">
        <v>13.8</v>
      </c>
      <c r="E9" s="11">
        <v>40.799999999999997</v>
      </c>
      <c r="F9" s="11">
        <v>41.6</v>
      </c>
      <c r="G9" s="11">
        <v>22.3</v>
      </c>
    </row>
    <row r="10" spans="1:8" x14ac:dyDescent="0.25">
      <c r="A10" s="2">
        <v>1957</v>
      </c>
      <c r="B10" s="11">
        <v>33.6</v>
      </c>
      <c r="C10" s="11">
        <v>45.2</v>
      </c>
      <c r="D10" s="11">
        <v>11.8</v>
      </c>
      <c r="E10" s="11">
        <v>41.4</v>
      </c>
      <c r="F10" s="11">
        <v>41.8</v>
      </c>
      <c r="G10" s="11">
        <v>22.2</v>
      </c>
    </row>
    <row r="11" spans="1:8" x14ac:dyDescent="0.25">
      <c r="A11" s="2">
        <v>1958</v>
      </c>
      <c r="B11" s="11">
        <v>33.799999999999997</v>
      </c>
      <c r="C11" s="11">
        <v>46.7</v>
      </c>
      <c r="D11" s="11">
        <v>11.1</v>
      </c>
      <c r="E11" s="11">
        <v>41.1</v>
      </c>
      <c r="F11" s="11">
        <v>32.1</v>
      </c>
      <c r="G11" s="11">
        <v>22.7</v>
      </c>
    </row>
    <row r="12" spans="1:8" ht="22.5" customHeight="1" x14ac:dyDescent="0.25">
      <c r="A12" s="2">
        <v>1959</v>
      </c>
      <c r="B12" s="11">
        <v>32.4</v>
      </c>
      <c r="C12" s="11">
        <v>37.4</v>
      </c>
      <c r="D12" s="11">
        <v>11.1</v>
      </c>
      <c r="E12" s="11">
        <v>41.6</v>
      </c>
      <c r="F12" s="11">
        <v>29.1</v>
      </c>
      <c r="G12" s="11">
        <v>23.3</v>
      </c>
    </row>
    <row r="13" spans="1:8" x14ac:dyDescent="0.25">
      <c r="A13" s="2">
        <v>1960</v>
      </c>
      <c r="B13" s="11">
        <v>31.3</v>
      </c>
      <c r="C13" s="11">
        <v>35</v>
      </c>
      <c r="D13" s="11">
        <v>8.6</v>
      </c>
      <c r="E13" s="11">
        <v>42.9</v>
      </c>
      <c r="F13" s="11">
        <v>31.7</v>
      </c>
      <c r="G13" s="11">
        <v>22.1</v>
      </c>
      <c r="H13" s="10"/>
    </row>
    <row r="14" spans="1:8" x14ac:dyDescent="0.25">
      <c r="A14" s="2">
        <v>1961</v>
      </c>
      <c r="B14" s="11">
        <v>31.5</v>
      </c>
      <c r="C14" s="11">
        <v>36.5</v>
      </c>
      <c r="D14" s="11">
        <v>7.4</v>
      </c>
      <c r="E14" s="11">
        <v>43.2</v>
      </c>
      <c r="F14" s="11">
        <v>32.700000000000003</v>
      </c>
      <c r="G14" s="11">
        <v>21.7</v>
      </c>
    </row>
    <row r="15" spans="1:8" x14ac:dyDescent="0.25">
      <c r="A15" s="2">
        <v>1962</v>
      </c>
      <c r="B15" s="11">
        <v>31.6</v>
      </c>
      <c r="C15" s="11">
        <v>35.9</v>
      </c>
      <c r="D15" s="11">
        <v>7.2</v>
      </c>
      <c r="E15" s="11">
        <v>44.9</v>
      </c>
      <c r="F15" s="11">
        <v>35.299999999999997</v>
      </c>
      <c r="G15" s="11">
        <v>21.9</v>
      </c>
    </row>
    <row r="16" spans="1:8" x14ac:dyDescent="0.25">
      <c r="A16" s="2">
        <v>1963</v>
      </c>
      <c r="B16" s="11">
        <v>31.4</v>
      </c>
      <c r="C16" s="11">
        <v>32.5</v>
      </c>
      <c r="D16" s="11">
        <v>8</v>
      </c>
      <c r="E16" s="11">
        <v>47.6</v>
      </c>
      <c r="F16" s="11">
        <v>28.3</v>
      </c>
      <c r="G16" s="11">
        <v>22.9</v>
      </c>
    </row>
    <row r="17" spans="1:7" ht="22.5" customHeight="1" x14ac:dyDescent="0.25">
      <c r="A17" s="2">
        <v>1964</v>
      </c>
      <c r="B17" s="11">
        <v>32.299999999999997</v>
      </c>
      <c r="C17" s="11">
        <v>35.799999999999997</v>
      </c>
      <c r="D17" s="11">
        <v>7.9</v>
      </c>
      <c r="E17" s="11">
        <v>46</v>
      </c>
      <c r="F17" s="11">
        <v>31.3</v>
      </c>
      <c r="G17" s="11">
        <v>24</v>
      </c>
    </row>
    <row r="18" spans="1:7" x14ac:dyDescent="0.25">
      <c r="A18" s="25" t="s">
        <v>47</v>
      </c>
      <c r="B18" s="11">
        <v>32.6</v>
      </c>
      <c r="C18" s="11">
        <v>37.1</v>
      </c>
      <c r="D18" s="11">
        <v>8.5</v>
      </c>
      <c r="E18" s="11">
        <v>46</v>
      </c>
      <c r="F18" s="11">
        <v>35.200000000000003</v>
      </c>
      <c r="G18" s="11">
        <v>23.8</v>
      </c>
    </row>
    <row r="21" spans="1:7" x14ac:dyDescent="0.25">
      <c r="A21" s="1" t="s">
        <v>41</v>
      </c>
    </row>
    <row r="22" spans="1:7" x14ac:dyDescent="0.25">
      <c r="A22" s="1" t="s">
        <v>46</v>
      </c>
    </row>
    <row r="23" spans="1:7" x14ac:dyDescent="0.25">
      <c r="A23" s="1" t="s">
        <v>48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19" sqref="E19"/>
    </sheetView>
  </sheetViews>
  <sheetFormatPr baseColWidth="10" defaultRowHeight="15" x14ac:dyDescent="0.25"/>
  <cols>
    <col min="1" max="1" width="11.42578125" style="1"/>
    <col min="2" max="2" width="10.5703125" style="1" customWidth="1"/>
    <col min="3" max="5" width="18.5703125" style="1" customWidth="1"/>
    <col min="6" max="16384" width="11.42578125" style="1"/>
  </cols>
  <sheetData>
    <row r="1" spans="1:5" x14ac:dyDescent="0.25">
      <c r="A1" s="1" t="s">
        <v>49</v>
      </c>
    </row>
    <row r="2" spans="1:5" x14ac:dyDescent="0.25">
      <c r="A2" s="1" t="s">
        <v>39</v>
      </c>
    </row>
    <row r="3" spans="1:5" x14ac:dyDescent="0.25">
      <c r="A3" s="1" t="s">
        <v>22</v>
      </c>
    </row>
    <row r="6" spans="1:5" ht="30" x14ac:dyDescent="0.25">
      <c r="A6" s="37" t="s">
        <v>3</v>
      </c>
      <c r="B6" s="8" t="s">
        <v>52</v>
      </c>
      <c r="C6" s="8" t="s">
        <v>53</v>
      </c>
      <c r="D6" s="8" t="s">
        <v>54</v>
      </c>
      <c r="E6" s="8" t="s">
        <v>55</v>
      </c>
    </row>
    <row r="7" spans="1:5" x14ac:dyDescent="0.25">
      <c r="A7" s="2">
        <v>1954</v>
      </c>
      <c r="B7" s="11">
        <v>32.200000000000003</v>
      </c>
      <c r="C7" s="11">
        <v>37.5</v>
      </c>
      <c r="D7" s="11">
        <v>42.8</v>
      </c>
      <c r="E7" s="11">
        <v>21.9</v>
      </c>
    </row>
    <row r="8" spans="1:5" x14ac:dyDescent="0.25">
      <c r="A8" s="2">
        <v>1955</v>
      </c>
      <c r="B8" s="11">
        <v>31.7</v>
      </c>
      <c r="C8" s="11">
        <v>35.299999999999997</v>
      </c>
      <c r="D8" s="11">
        <v>43</v>
      </c>
      <c r="E8" s="11">
        <v>21.4</v>
      </c>
    </row>
    <row r="9" spans="1:5" x14ac:dyDescent="0.25">
      <c r="A9" s="2">
        <v>1956</v>
      </c>
      <c r="B9" s="11">
        <v>33.299999999999997</v>
      </c>
      <c r="C9" s="11">
        <v>42.3</v>
      </c>
      <c r="D9" s="11">
        <v>42.3</v>
      </c>
      <c r="E9" s="11">
        <v>22.3</v>
      </c>
    </row>
    <row r="10" spans="1:5" x14ac:dyDescent="0.25">
      <c r="A10" s="2">
        <v>1957</v>
      </c>
      <c r="B10" s="11">
        <v>33.6</v>
      </c>
      <c r="C10" s="11">
        <v>44</v>
      </c>
      <c r="D10" s="11">
        <v>42.5</v>
      </c>
      <c r="E10" s="11">
        <v>22.2</v>
      </c>
    </row>
    <row r="11" spans="1:5" x14ac:dyDescent="0.25">
      <c r="A11" s="2">
        <v>1958</v>
      </c>
      <c r="B11" s="11">
        <v>33.799999999999997</v>
      </c>
      <c r="C11" s="11">
        <v>45.3</v>
      </c>
      <c r="D11" s="11">
        <v>41.5</v>
      </c>
      <c r="E11" s="11">
        <v>22.7</v>
      </c>
    </row>
    <row r="12" spans="1:5" ht="22.5" customHeight="1" x14ac:dyDescent="0.25">
      <c r="A12" s="2">
        <v>1959</v>
      </c>
      <c r="B12" s="11">
        <v>32.4</v>
      </c>
      <c r="C12" s="11">
        <v>36.299999999999997</v>
      </c>
      <c r="D12" s="11">
        <v>41.8</v>
      </c>
      <c r="E12" s="11">
        <v>23.3</v>
      </c>
    </row>
    <row r="13" spans="1:5" x14ac:dyDescent="0.25">
      <c r="A13" s="2">
        <v>1960</v>
      </c>
      <c r="B13" s="11">
        <v>31.3</v>
      </c>
      <c r="C13" s="11">
        <v>33.5</v>
      </c>
      <c r="D13" s="11">
        <v>41.6</v>
      </c>
      <c r="E13" s="11">
        <v>22.1</v>
      </c>
    </row>
    <row r="14" spans="1:5" x14ac:dyDescent="0.25">
      <c r="A14" s="2">
        <v>1961</v>
      </c>
      <c r="B14" s="11">
        <v>31.5</v>
      </c>
      <c r="C14" s="11">
        <v>34.299999999999997</v>
      </c>
      <c r="D14" s="11">
        <v>42.1</v>
      </c>
      <c r="E14" s="11">
        <v>21.7</v>
      </c>
    </row>
    <row r="15" spans="1:5" x14ac:dyDescent="0.25">
      <c r="A15" s="2">
        <v>1962</v>
      </c>
      <c r="B15" s="11">
        <v>31.6</v>
      </c>
      <c r="C15" s="11">
        <v>33.5</v>
      </c>
      <c r="D15" s="11">
        <v>43.1</v>
      </c>
      <c r="E15" s="11">
        <v>21.9</v>
      </c>
    </row>
    <row r="16" spans="1:5" x14ac:dyDescent="0.25">
      <c r="A16" s="2">
        <v>1963</v>
      </c>
      <c r="B16" s="11">
        <v>31.4</v>
      </c>
      <c r="C16" s="11">
        <v>30.4</v>
      </c>
      <c r="D16" s="11">
        <v>42.9</v>
      </c>
      <c r="E16" s="11">
        <v>22.9</v>
      </c>
    </row>
    <row r="17" spans="1:5" ht="22.5" customHeight="1" x14ac:dyDescent="0.25">
      <c r="A17" s="2">
        <v>1964</v>
      </c>
      <c r="B17" s="11">
        <v>32.299999999999997</v>
      </c>
      <c r="C17" s="11">
        <v>33.1</v>
      </c>
      <c r="D17" s="11">
        <v>41.5</v>
      </c>
      <c r="E17" s="11">
        <v>24</v>
      </c>
    </row>
    <row r="18" spans="1:5" x14ac:dyDescent="0.25">
      <c r="A18" s="2">
        <v>1965</v>
      </c>
      <c r="B18" s="11">
        <v>32.6</v>
      </c>
      <c r="C18" s="11">
        <v>34.1</v>
      </c>
      <c r="D18" s="11">
        <v>41.4</v>
      </c>
      <c r="E18" s="11">
        <v>23.8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Roberto Simiand</cp:lastModifiedBy>
  <dcterms:created xsi:type="dcterms:W3CDTF">2025-02-20T16:07:56Z</dcterms:created>
  <dcterms:modified xsi:type="dcterms:W3CDTF">2025-11-11T12:09:16Z</dcterms:modified>
</cp:coreProperties>
</file>