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ducto Bruto Geográfico\PBG Serie Historica\VERSION FINAL\Vínculos de Metdología XLS\"/>
    </mc:Choice>
  </mc:AlternateContent>
  <bookViews>
    <workbookView xWindow="0" yWindow="0" windowWidth="28800" windowHeight="12300" firstSheet="12" activeTab="12"/>
  </bookViews>
  <sheets>
    <sheet name="ÍNDICE" sheetId="28" r:id="rId1"/>
    <sheet name="Página 9" sheetId="2" r:id="rId2"/>
    <sheet name="Página 13" sheetId="1" r:id="rId3"/>
    <sheet name="Pagina 15" sheetId="3" r:id="rId4"/>
    <sheet name="Pagina 19" sheetId="4" r:id="rId5"/>
    <sheet name="Pagina 21" sheetId="5" r:id="rId6"/>
    <sheet name="Pagina 23" sheetId="6" r:id="rId7"/>
    <sheet name="Pagina 25" sheetId="7" r:id="rId8"/>
    <sheet name="Pagina 27" sheetId="8" r:id="rId9"/>
    <sheet name="Pagina 31" sheetId="9" r:id="rId10"/>
    <sheet name="Pagina 33" sheetId="10" r:id="rId11"/>
    <sheet name="Pagina 35" sheetId="11" r:id="rId12"/>
    <sheet name="Pagina 37" sheetId="12" r:id="rId13"/>
    <sheet name="Pagina 39 a 62" sheetId="13" r:id="rId14"/>
    <sheet name="Pagina 63 a 86" sheetId="14" r:id="rId15"/>
    <sheet name="Pagina 87 a 110" sheetId="15" r:id="rId16"/>
    <sheet name="Pagina 111 a 134" sheetId="16" r:id="rId17"/>
    <sheet name="Pagina 135 a 140" sheetId="17" r:id="rId18"/>
    <sheet name="Pagina 141 a 146" sheetId="18" r:id="rId19"/>
    <sheet name="Pagina 147 a 152" sheetId="19" r:id="rId20"/>
    <sheet name="Pagina 153 a 158" sheetId="20" r:id="rId21"/>
    <sheet name="Pagina 159 a 170" sheetId="21" r:id="rId22"/>
    <sheet name="Pagina 171 a 182" sheetId="23" r:id="rId23"/>
    <sheet name="Pagina 183 a 192" sheetId="25" r:id="rId24"/>
    <sheet name="Pagina 193 a 196" sheetId="26" r:id="rId25"/>
    <sheet name="Pagina 197 a 206" sheetId="27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8" l="1"/>
  <c r="B9" i="28"/>
  <c r="B8" i="28"/>
  <c r="B7" i="28"/>
  <c r="I137" i="23" l="1"/>
  <c r="I135" i="23"/>
  <c r="C135" i="23"/>
  <c r="D135" i="23"/>
  <c r="E135" i="23"/>
  <c r="F135" i="23"/>
  <c r="G135" i="23"/>
  <c r="C136" i="23"/>
  <c r="D136" i="23"/>
  <c r="I136" i="23" s="1"/>
  <c r="E136" i="23"/>
  <c r="F136" i="23"/>
  <c r="G136" i="23"/>
  <c r="C137" i="23"/>
  <c r="D137" i="23"/>
  <c r="E137" i="23"/>
  <c r="F137" i="23"/>
  <c r="G137" i="23"/>
  <c r="B137" i="23"/>
  <c r="B135" i="23"/>
  <c r="I6" i="23" l="1"/>
  <c r="B136" i="23"/>
  <c r="I27" i="23"/>
  <c r="I8" i="23"/>
  <c r="I9" i="23"/>
  <c r="I1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46" i="26"/>
  <c r="O47" i="26"/>
  <c r="O48" i="26"/>
  <c r="O49" i="26"/>
  <c r="O50" i="26"/>
  <c r="O51" i="26"/>
  <c r="O52" i="26"/>
  <c r="O53" i="26"/>
  <c r="O54" i="26"/>
  <c r="O55" i="26"/>
  <c r="O56" i="26"/>
  <c r="O57" i="26"/>
  <c r="O58" i="26"/>
  <c r="O59" i="26"/>
  <c r="O60" i="26"/>
  <c r="O61" i="26"/>
  <c r="O62" i="26"/>
  <c r="O63" i="26"/>
  <c r="O64" i="26"/>
  <c r="O65" i="26"/>
  <c r="O66" i="26"/>
  <c r="O67" i="26"/>
  <c r="O68" i="26"/>
  <c r="O69" i="26"/>
  <c r="O70" i="26"/>
  <c r="O71" i="26"/>
  <c r="O72" i="26"/>
  <c r="O73" i="26"/>
  <c r="O74" i="26"/>
  <c r="O75" i="26"/>
  <c r="O76" i="26"/>
  <c r="O77" i="26"/>
  <c r="O78" i="26"/>
  <c r="O79" i="26"/>
  <c r="O80" i="26"/>
  <c r="O81" i="26"/>
  <c r="O82" i="26"/>
  <c r="O83" i="26"/>
  <c r="O84" i="26"/>
  <c r="O85" i="26"/>
  <c r="O86" i="26"/>
  <c r="O87" i="26"/>
  <c r="O88" i="26"/>
  <c r="O89" i="26"/>
  <c r="O90" i="26"/>
  <c r="O91" i="26"/>
  <c r="O92" i="26"/>
  <c r="O93" i="26"/>
  <c r="O94" i="26"/>
  <c r="O95" i="26"/>
  <c r="O96" i="26"/>
  <c r="O97" i="26"/>
  <c r="O98" i="26"/>
  <c r="O99" i="26"/>
  <c r="O100" i="26"/>
  <c r="O101" i="26"/>
  <c r="O102" i="26"/>
  <c r="O103" i="26"/>
  <c r="O104" i="26"/>
  <c r="O105" i="26"/>
  <c r="O106" i="26"/>
  <c r="O107" i="26"/>
  <c r="O108" i="26"/>
  <c r="O109" i="26"/>
  <c r="O110" i="26"/>
  <c r="O111" i="26"/>
  <c r="O112" i="26"/>
  <c r="O113" i="26"/>
  <c r="O114" i="26"/>
  <c r="O115" i="26"/>
  <c r="O116" i="26"/>
  <c r="O117" i="26"/>
  <c r="O118" i="26"/>
  <c r="O119" i="26"/>
  <c r="O120" i="26"/>
  <c r="O121" i="26"/>
  <c r="O122" i="26"/>
  <c r="O123" i="26"/>
  <c r="O124" i="26"/>
  <c r="O125" i="26"/>
  <c r="O126" i="26"/>
  <c r="O127" i="26"/>
  <c r="O128" i="26"/>
  <c r="O129" i="26"/>
  <c r="O130" i="26"/>
  <c r="O131" i="26"/>
  <c r="O132" i="26"/>
  <c r="O133" i="26"/>
  <c r="O6" i="26"/>
  <c r="C135" i="21" l="1"/>
  <c r="D135" i="21"/>
  <c r="E135" i="21"/>
  <c r="F135" i="21"/>
  <c r="G135" i="21"/>
  <c r="B135" i="21"/>
  <c r="C139" i="21"/>
  <c r="D139" i="21"/>
  <c r="E139" i="21"/>
  <c r="F139" i="21"/>
  <c r="G139" i="21"/>
  <c r="B139" i="21"/>
  <c r="C137" i="21"/>
  <c r="D137" i="21"/>
  <c r="E137" i="21"/>
  <c r="F137" i="21"/>
  <c r="G137" i="21"/>
  <c r="B137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6" i="21"/>
  <c r="B11" i="23" l="1"/>
  <c r="I11" i="23" s="1"/>
  <c r="G7" i="23"/>
  <c r="C7" i="23"/>
  <c r="B7" i="23" l="1"/>
  <c r="I7" i="23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132" i="20"/>
  <c r="F133" i="20"/>
  <c r="F134" i="20"/>
  <c r="F7" i="20"/>
  <c r="D28" i="18" l="1"/>
  <c r="D8" i="18"/>
  <c r="D7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5" i="18"/>
  <c r="D106" i="18"/>
  <c r="D107" i="18"/>
  <c r="D108" i="18"/>
  <c r="D109" i="18"/>
  <c r="D110" i="18"/>
  <c r="D111" i="18"/>
  <c r="D112" i="18"/>
  <c r="D113" i="18"/>
  <c r="D114" i="18"/>
  <c r="D115" i="18"/>
  <c r="D116" i="18"/>
  <c r="D117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D131" i="18"/>
  <c r="D132" i="18"/>
  <c r="D133" i="18"/>
  <c r="D134" i="18"/>
  <c r="D2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9" i="18"/>
  <c r="F64" i="17"/>
  <c r="F65" i="17"/>
  <c r="F66" i="17"/>
  <c r="F67" i="17"/>
  <c r="F68" i="17"/>
  <c r="F51" i="17"/>
  <c r="F87" i="17" l="1"/>
  <c r="F121" i="17"/>
  <c r="F122" i="17"/>
  <c r="F104" i="17"/>
  <c r="F102" i="17"/>
  <c r="F103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3" i="17"/>
  <c r="F124" i="17"/>
  <c r="F125" i="17"/>
  <c r="F126" i="17"/>
  <c r="F127" i="17"/>
  <c r="F128" i="17"/>
  <c r="F129" i="17"/>
  <c r="F130" i="17"/>
  <c r="F131" i="17"/>
  <c r="F132" i="17"/>
  <c r="F133" i="17"/>
  <c r="F6" i="17"/>
  <c r="M136" i="16" l="1"/>
  <c r="L136" i="16"/>
  <c r="K136" i="16"/>
  <c r="J136" i="16"/>
  <c r="I136" i="16"/>
  <c r="H136" i="16"/>
  <c r="G136" i="16"/>
  <c r="F136" i="16"/>
  <c r="E136" i="16"/>
  <c r="D136" i="16"/>
  <c r="C136" i="16"/>
  <c r="B136" i="16"/>
  <c r="O133" i="16"/>
  <c r="O132" i="16"/>
  <c r="O131" i="16"/>
  <c r="O130" i="16"/>
  <c r="O129" i="16"/>
  <c r="O128" i="16"/>
  <c r="O127" i="16"/>
  <c r="O126" i="16"/>
  <c r="O125" i="16"/>
  <c r="O124" i="16"/>
  <c r="O123" i="16"/>
  <c r="O122" i="16"/>
  <c r="O121" i="16"/>
  <c r="O120" i="16"/>
  <c r="O119" i="16"/>
  <c r="O118" i="16"/>
  <c r="O117" i="16"/>
  <c r="O116" i="16"/>
  <c r="O115" i="16"/>
  <c r="O114" i="16"/>
  <c r="O113" i="16"/>
  <c r="O112" i="16"/>
  <c r="O111" i="16"/>
  <c r="O110" i="16"/>
  <c r="O109" i="16"/>
  <c r="O108" i="16"/>
  <c r="O107" i="16"/>
  <c r="O106" i="16"/>
  <c r="O105" i="16"/>
  <c r="O104" i="16"/>
  <c r="O103" i="16"/>
  <c r="O102" i="16"/>
  <c r="O101" i="16"/>
  <c r="O100" i="16"/>
  <c r="O99" i="16"/>
  <c r="O98" i="16"/>
  <c r="O97" i="16"/>
  <c r="O96" i="16"/>
  <c r="O95" i="16"/>
  <c r="O94" i="16"/>
  <c r="O93" i="16"/>
  <c r="O92" i="16"/>
  <c r="O91" i="16"/>
  <c r="O90" i="16"/>
  <c r="O89" i="16"/>
  <c r="O88" i="16"/>
  <c r="O87" i="16"/>
  <c r="O86" i="16"/>
  <c r="O85" i="16"/>
  <c r="O84" i="16"/>
  <c r="O83" i="16"/>
  <c r="O82" i="16"/>
  <c r="O81" i="16"/>
  <c r="O80" i="16"/>
  <c r="O79" i="16"/>
  <c r="O78" i="16"/>
  <c r="O77" i="16"/>
  <c r="O76" i="16"/>
  <c r="O75" i="16"/>
  <c r="O74" i="16"/>
  <c r="O73" i="16"/>
  <c r="O72" i="16"/>
  <c r="O71" i="16"/>
  <c r="O70" i="16"/>
  <c r="O69" i="16"/>
  <c r="O68" i="16"/>
  <c r="O67" i="16"/>
  <c r="O66" i="16"/>
  <c r="O65" i="16"/>
  <c r="O64" i="16"/>
  <c r="O63" i="16"/>
  <c r="O62" i="16"/>
  <c r="O61" i="16"/>
  <c r="O60" i="16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M136" i="15" l="1"/>
  <c r="L136" i="15"/>
  <c r="K136" i="15"/>
  <c r="J136" i="15"/>
  <c r="I136" i="15"/>
  <c r="H136" i="15"/>
  <c r="G136" i="15"/>
  <c r="F136" i="15"/>
  <c r="E136" i="15"/>
  <c r="D136" i="15"/>
  <c r="C136" i="15"/>
  <c r="B136" i="15"/>
  <c r="O133" i="15"/>
  <c r="O132" i="15"/>
  <c r="O131" i="15"/>
  <c r="O130" i="15"/>
  <c r="O129" i="15"/>
  <c r="O128" i="15"/>
  <c r="O127" i="15"/>
  <c r="O126" i="15"/>
  <c r="O125" i="15"/>
  <c r="O124" i="15"/>
  <c r="O123" i="15"/>
  <c r="O122" i="15"/>
  <c r="O121" i="15"/>
  <c r="O120" i="15"/>
  <c r="O119" i="15"/>
  <c r="O118" i="15"/>
  <c r="O117" i="15"/>
  <c r="O116" i="15"/>
  <c r="O115" i="15"/>
  <c r="O114" i="15"/>
  <c r="O113" i="15"/>
  <c r="O112" i="15"/>
  <c r="O111" i="15"/>
  <c r="O110" i="15"/>
  <c r="O109" i="15"/>
  <c r="O108" i="15"/>
  <c r="O107" i="15"/>
  <c r="O106" i="15"/>
  <c r="O105" i="15"/>
  <c r="O104" i="15"/>
  <c r="O103" i="15"/>
  <c r="O102" i="15"/>
  <c r="O101" i="15"/>
  <c r="O100" i="15"/>
  <c r="O99" i="15"/>
  <c r="O98" i="15"/>
  <c r="O97" i="15"/>
  <c r="O96" i="15"/>
  <c r="O95" i="15"/>
  <c r="O94" i="15"/>
  <c r="O93" i="15"/>
  <c r="O92" i="15"/>
  <c r="O91" i="15"/>
  <c r="O90" i="15"/>
  <c r="O89" i="15"/>
  <c r="O88" i="15"/>
  <c r="O87" i="15"/>
  <c r="O86" i="15"/>
  <c r="O85" i="15"/>
  <c r="O84" i="15"/>
  <c r="O83" i="15"/>
  <c r="O82" i="15"/>
  <c r="O81" i="15"/>
  <c r="O80" i="15"/>
  <c r="O79" i="15"/>
  <c r="O78" i="15"/>
  <c r="O77" i="15"/>
  <c r="O76" i="15"/>
  <c r="O75" i="15"/>
  <c r="O74" i="15"/>
  <c r="O73" i="15"/>
  <c r="O72" i="15"/>
  <c r="O71" i="15"/>
  <c r="O70" i="15"/>
  <c r="O69" i="15"/>
  <c r="O68" i="15"/>
  <c r="O67" i="15"/>
  <c r="O66" i="15"/>
  <c r="O65" i="15"/>
  <c r="O64" i="15"/>
  <c r="O63" i="15"/>
  <c r="O62" i="15"/>
  <c r="O61" i="15"/>
  <c r="O60" i="15"/>
  <c r="O59" i="15"/>
  <c r="O58" i="15"/>
  <c r="O57" i="15"/>
  <c r="O56" i="15"/>
  <c r="O55" i="15"/>
  <c r="O54" i="15"/>
  <c r="O53" i="15"/>
  <c r="O52" i="15"/>
  <c r="O51" i="15"/>
  <c r="O50" i="15"/>
  <c r="O49" i="15"/>
  <c r="O48" i="15"/>
  <c r="O47" i="15"/>
  <c r="O46" i="15"/>
  <c r="O45" i="15"/>
  <c r="O44" i="15"/>
  <c r="O43" i="15"/>
  <c r="O42" i="15"/>
  <c r="O41" i="15"/>
  <c r="O40" i="15"/>
  <c r="O39" i="15"/>
  <c r="O38" i="15"/>
  <c r="O37" i="15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C136" i="14"/>
  <c r="D136" i="14"/>
  <c r="E136" i="14"/>
  <c r="F136" i="14"/>
  <c r="G136" i="14"/>
  <c r="H136" i="14"/>
  <c r="I136" i="14"/>
  <c r="J136" i="14"/>
  <c r="K136" i="14"/>
  <c r="L136" i="14"/>
  <c r="M136" i="14"/>
  <c r="B136" i="14"/>
  <c r="O20" i="14" l="1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6" i="14"/>
  <c r="H136" i="13"/>
  <c r="C138" i="13"/>
  <c r="D138" i="13"/>
  <c r="E138" i="13"/>
  <c r="F138" i="13"/>
  <c r="G138" i="13"/>
  <c r="H138" i="13"/>
  <c r="I138" i="13"/>
  <c r="J138" i="13"/>
  <c r="K138" i="13"/>
  <c r="L138" i="13"/>
  <c r="M138" i="13"/>
  <c r="B138" i="13"/>
  <c r="C136" i="13"/>
  <c r="D136" i="13"/>
  <c r="E136" i="13"/>
  <c r="F136" i="13"/>
  <c r="G136" i="13"/>
  <c r="I136" i="13"/>
  <c r="J136" i="13"/>
  <c r="K136" i="13"/>
  <c r="L136" i="13"/>
  <c r="M136" i="13"/>
  <c r="B136" i="13"/>
  <c r="O129" i="13" l="1"/>
  <c r="O130" i="13"/>
  <c r="O131" i="13"/>
  <c r="O132" i="13"/>
  <c r="O133" i="13"/>
  <c r="O7" i="13" l="1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6" i="13"/>
</calcChain>
</file>

<file path=xl/comments1.xml><?xml version="1.0" encoding="utf-8"?>
<comments xmlns="http://schemas.openxmlformats.org/spreadsheetml/2006/main">
  <authors>
    <author>Edgardo Lugli</author>
  </authors>
  <commentList>
    <comment ref="A51" authorId="0" shapeId="0">
      <text>
        <r>
          <rPr>
            <b/>
            <sz val="9"/>
            <color indexed="81"/>
            <rFont val="Tahoma"/>
            <family val="2"/>
          </rPr>
          <t>Edgardo Lugli:</t>
        </r>
        <r>
          <rPr>
            <sz val="9"/>
            <color indexed="81"/>
            <rFont val="Tahoma"/>
            <family val="2"/>
          </rPr>
          <t xml:space="preserve">
En el documento original el valor del pbi per capita es de 245.644.992</t>
        </r>
      </text>
    </comment>
    <comment ref="A65" authorId="0" shapeId="0">
      <text>
        <r>
          <rPr>
            <b/>
            <sz val="9"/>
            <color indexed="81"/>
            <rFont val="Tahoma"/>
            <family val="2"/>
          </rPr>
          <t>Edgardo Lugli:</t>
        </r>
        <r>
          <rPr>
            <sz val="9"/>
            <color indexed="81"/>
            <rFont val="Tahoma"/>
            <family val="2"/>
          </rPr>
          <t xml:space="preserve">
En el documento original el valor del pbi percapita es 301.929.709</t>
        </r>
      </text>
    </comment>
    <comment ref="A66" authorId="0" shapeId="0">
      <text>
        <r>
          <rPr>
            <b/>
            <sz val="9"/>
            <color indexed="81"/>
            <rFont val="Tahoma"/>
            <family val="2"/>
          </rPr>
          <t>Edgardo Lugli:</t>
        </r>
        <r>
          <rPr>
            <sz val="9"/>
            <color indexed="81"/>
            <rFont val="Tahoma"/>
            <family val="2"/>
          </rPr>
          <t xml:space="preserve">
En el documento original el valor del pbi percapita es 90.156.098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</rPr>
          <t>Edgardo Lugli:</t>
        </r>
        <r>
          <rPr>
            <sz val="9"/>
            <color indexed="81"/>
            <rFont val="Tahoma"/>
            <family val="2"/>
          </rPr>
          <t xml:space="preserve">
En el documento original el valor del pbi percapita es 307.233.993</t>
        </r>
      </text>
    </comment>
    <comment ref="A121" authorId="0" shapeId="0">
      <text>
        <r>
          <rPr>
            <b/>
            <sz val="9"/>
            <color indexed="81"/>
            <rFont val="Tahoma"/>
            <family val="2"/>
          </rPr>
          <t>Edgardo Lugli:</t>
        </r>
        <r>
          <rPr>
            <sz val="9"/>
            <color indexed="81"/>
            <rFont val="Tahoma"/>
            <family val="2"/>
          </rPr>
          <t xml:space="preserve">
En el documento original el valor del pbi percapita es 13.316.283
</t>
        </r>
      </text>
    </comment>
  </commentList>
</comments>
</file>

<file path=xl/comments2.xml><?xml version="1.0" encoding="utf-8"?>
<comments xmlns="http://schemas.openxmlformats.org/spreadsheetml/2006/main">
  <authors>
    <author>Edgardo Lugli</author>
  </authors>
  <commentList>
    <comment ref="D28" authorId="0" shapeId="0">
      <text>
        <r>
          <rPr>
            <b/>
            <sz val="9"/>
            <color indexed="81"/>
            <rFont val="Tahoma"/>
            <family val="2"/>
          </rPr>
          <t>Edgardo Lugli: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<sst xmlns="http://schemas.openxmlformats.org/spreadsheetml/2006/main" count="2120" uniqueCount="239">
  <si>
    <t>Industria Manufacturera</t>
  </si>
  <si>
    <t>Electricidad Gas y Agua</t>
  </si>
  <si>
    <t>Comercio al por mayor y menor, restaur. Y hoteles</t>
  </si>
  <si>
    <t>Transporte almacenamiento y comunicaciones</t>
  </si>
  <si>
    <t>Establecimientos financieros, seguros y bienes inmuebles</t>
  </si>
  <si>
    <t>Servicios comunales, sociales y personales</t>
  </si>
  <si>
    <t>Agricultura, Caza, Silvicultura y Pesca</t>
  </si>
  <si>
    <t>Explotación de Minas y Canteras</t>
  </si>
  <si>
    <t>Construcciones</t>
  </si>
  <si>
    <t>Producto Bruto Interno a Costo de Factores</t>
  </si>
  <si>
    <t>SECTORES ECONÓMICOS</t>
  </si>
  <si>
    <t>En $a de 1970</t>
  </si>
  <si>
    <t>PRODUCTO BRUTO INTERNO, A COSTO CONSTANTE DE FACTORES</t>
  </si>
  <si>
    <t>Construcciones *</t>
  </si>
  <si>
    <t>Variaciones porcentales</t>
  </si>
  <si>
    <t>Respecto del año anterior</t>
  </si>
  <si>
    <t>RELACIÓN PROVINCIA -  NACIÓN - EN MILES DE $a</t>
  </si>
  <si>
    <t>Nación</t>
  </si>
  <si>
    <t>Provincia</t>
  </si>
  <si>
    <t>Provicia Nación</t>
  </si>
  <si>
    <t xml:space="preserve"> </t>
  </si>
  <si>
    <t>VOLUMEN FÍSICO DE LA PRODUCCIÓN, SEGÚN SECTORES ECONÓMICOS</t>
  </si>
  <si>
    <t>AÑO BASE 1970 = 100</t>
  </si>
  <si>
    <t>A Precios Constantes</t>
  </si>
  <si>
    <t>PRODUCTO BRUTO INTERNO, A COSTO DE FACTORES</t>
  </si>
  <si>
    <t xml:space="preserve">COMPOSICIÓN PORCENTUAL </t>
  </si>
  <si>
    <t>A Precios Corrientes</t>
  </si>
  <si>
    <t>PRECIOS IMPLÍCITOS EN EL PRODUCTO BRUTO INTERNO SECTORIAL</t>
  </si>
  <si>
    <t>PRODUCTO BRUTO INTERNO A COSTO CONSTANTE DE FACTORES, SEGÚN SECTORES ECONÓMICOS</t>
  </si>
  <si>
    <t>(EN MILES DE $a)</t>
  </si>
  <si>
    <t>AÑOS</t>
  </si>
  <si>
    <t>TOTAL</t>
  </si>
  <si>
    <t xml:space="preserve">Nación </t>
  </si>
  <si>
    <t>PRIMARIOS</t>
  </si>
  <si>
    <t>SECUNDARIOS</t>
  </si>
  <si>
    <t>TERCIARIOS</t>
  </si>
  <si>
    <t>Total de provincia</t>
  </si>
  <si>
    <t>Gran Buenos Aires</t>
  </si>
  <si>
    <t>Almirante Brown</t>
  </si>
  <si>
    <t>Avellaneda</t>
  </si>
  <si>
    <t>Berazategui</t>
  </si>
  <si>
    <t>Esteban Echeverría</t>
  </si>
  <si>
    <t>Florencio Varela</t>
  </si>
  <si>
    <t>General San Martín</t>
  </si>
  <si>
    <t>General Sarmiento</t>
  </si>
  <si>
    <t>Lanús</t>
  </si>
  <si>
    <t>Lomas de Zamora</t>
  </si>
  <si>
    <t>La Matanza</t>
  </si>
  <si>
    <t>Merlo</t>
  </si>
  <si>
    <t>Moreno</t>
  </si>
  <si>
    <t>Morón</t>
  </si>
  <si>
    <t>Quilmes</t>
  </si>
  <si>
    <t>San Fernando</t>
  </si>
  <si>
    <t>San Isidro</t>
  </si>
  <si>
    <t>Tigre</t>
  </si>
  <si>
    <t>Tres de Febrero</t>
  </si>
  <si>
    <t>Vicente Lopez</t>
  </si>
  <si>
    <t>Resto de provincia</t>
  </si>
  <si>
    <t>Adolfo Alslna</t>
  </si>
  <si>
    <t>Alberti</t>
  </si>
  <si>
    <t>Ayacucho</t>
  </si>
  <si>
    <t>Azul</t>
  </si>
  <si>
    <t>Bahia Blanca</t>
  </si>
  <si>
    <t>Balcarce</t>
  </si>
  <si>
    <t>Baradero</t>
  </si>
  <si>
    <t>Bartolomé Mitre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</si>
  <si>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</si>
  <si>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</si>
  <si>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</si>
  <si>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</si>
  <si>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</si>
  <si>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</si>
  <si>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</si>
  <si>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</si>
  <si>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</si>
  <si>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</si>
  <si>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</si>
  <si>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</si>
  <si>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Dorrego</t>
  </si>
  <si>
    <t>Coronel Pringles</t>
  </si>
  <si>
    <t>Coronel Rosales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</si>
  <si>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</si>
  <si>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</si>
  <si>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</si>
  <si>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</si>
  <si>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</si>
  <si>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</si>
  <si>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</si>
  <si>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</si>
  <si>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Exaltación de la Cruz</t>
  </si>
  <si>
    <t>General Alvarado</t>
  </si>
  <si>
    <t>General Alvear</t>
  </si>
  <si>
    <t>General Arenales</t>
  </si>
  <si>
    <t>General Belgrano</t>
  </si>
  <si>
    <t>General Guido</t>
  </si>
  <si>
    <t>General Lamadrid</t>
  </si>
  <si>
    <t>General Las Heras</t>
  </si>
  <si>
    <t>General Lavalle</t>
  </si>
  <si>
    <t>General Madariaga</t>
  </si>
  <si>
    <t>General Paz</t>
  </si>
  <si>
    <t>General Pinto</t>
  </si>
  <si>
    <t>General Pueyrredón</t>
  </si>
  <si>
    <t>General Rodriguez</t>
  </si>
  <si>
    <t>General Viamonte</t>
  </si>
  <si>
    <t>General Villegas</t>
  </si>
  <si>
    <t>Gonzales Cháves</t>
  </si>
  <si>
    <t>Guaminí</t>
  </si>
  <si>
    <t>Hipólito Yrigoyen</t>
  </si>
  <si>
    <t>Juárez</t>
  </si>
  <si>
    <t>Junín</t>
  </si>
  <si>
    <t>La Plata</t>
  </si>
  <si>
    <t>Laprida</t>
  </si>
  <si>
    <t>Las Flores</t>
  </si>
  <si>
    <t>Leandro N Alem</t>
  </si>
  <si>
    <t>Lincoln</t>
  </si>
  <si>
    <t>Loberia</t>
  </si>
  <si>
    <t>Lobos</t>
  </si>
  <si>
    <t>Lujan</t>
  </si>
  <si>
    <t>Magdalena</t>
  </si>
  <si>
    <t>Maipu</t>
  </si>
  <si>
    <t>Marcos Paz</t>
  </si>
  <si>
    <t>Mar Chiquita</t>
  </si>
  <si>
    <t>Mercedes</t>
  </si>
  <si>
    <t>Monte</t>
  </si>
  <si>
    <t>Navarro</t>
  </si>
  <si>
    <t>Necochea</t>
  </si>
  <si>
    <t>Nueve de Julio</t>
  </si>
  <si>
    <t>Olavarria</t>
  </si>
  <si>
    <t>Patagones</t>
  </si>
  <si>
    <t>Pehuajo</t>
  </si>
  <si>
    <t>Pellegrini</t>
  </si>
  <si>
    <t>Pergamino</t>
  </si>
  <si>
    <t>Plla</t>
  </si>
  <si>
    <t>Pilar</t>
  </si>
  <si>
    <t>Puan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</si>
  <si>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</si>
  <si>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</si>
  <si>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</si>
  <si>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</si>
  <si>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</si>
  <si>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</si>
  <si>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</si>
  <si>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</si>
  <si>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</si>
  <si>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</si>
  <si>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</si>
  <si>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</si>
  <si>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Nicolás</t>
  </si>
  <si>
    <t>San Pedro</t>
  </si>
  <si>
    <t>San Vicente</t>
  </si>
  <si>
    <t>Suipacha</t>
  </si>
  <si>
    <t>Tandil</t>
  </si>
  <si>
    <t>Tapalqué</t>
  </si>
  <si>
    <t>Tordillo</t>
  </si>
  <si>
    <t>Tornquist</t>
  </si>
  <si>
    <t>Trenque Lauquen</t>
  </si>
  <si>
    <t>Tres Arroyos</t>
  </si>
  <si>
    <t>Veinticinco de Mayo</t>
  </si>
  <si>
    <t>Villarino</t>
  </si>
  <si>
    <t>Zárate</t>
  </si>
  <si>
    <t>AÑO 1983 - EN MILLONES DE $</t>
  </si>
  <si>
    <t>PARTIDO</t>
  </si>
  <si>
    <t>Agricultura</t>
  </si>
  <si>
    <t>Ganadería</t>
  </si>
  <si>
    <t xml:space="preserve">Pesca </t>
  </si>
  <si>
    <t>Minería</t>
  </si>
  <si>
    <t>Industria manufacturera</t>
  </si>
  <si>
    <t>Electricidad, gas y agua</t>
  </si>
  <si>
    <t>Construcciones (*)</t>
  </si>
  <si>
    <t>Comercio al por mayor y por menor, Rest. Y hoteles</t>
  </si>
  <si>
    <t>Transporte, Almac. Y Comunicaciones</t>
  </si>
  <si>
    <t>Est. Financ. Seg. Y Bienes Inmuebles</t>
  </si>
  <si>
    <t>Serv. Comun. Sociales y Personales</t>
  </si>
  <si>
    <t>de la Costa</t>
  </si>
  <si>
    <t>Monte Hermoso</t>
  </si>
  <si>
    <t>Pinamar</t>
  </si>
  <si>
    <t>Villa Gesell</t>
  </si>
  <si>
    <t>…</t>
  </si>
  <si>
    <t>Resto de prov</t>
  </si>
  <si>
    <t>Total prov</t>
  </si>
  <si>
    <t>PRODUCTO BRUTO INTERNO, A COSTO CORRIENTE DE FACTORES, SEGÚN SECTORES ECONÓMICOS</t>
  </si>
  <si>
    <t>AÑO 1984 (miles de $a)</t>
  </si>
  <si>
    <t>PRODUCTO BRUTO INTERNO, A COSTO CONSTANTE DE FACTORES, SEGÚN SECTORES ECONÓMICOS</t>
  </si>
  <si>
    <t>PRODUCTO BRUTO INTERNO, A COSTO CORRIENTE DE FACTORES - PER CAPITA - AÑO 1983</t>
  </si>
  <si>
    <t>Población 1983</t>
  </si>
  <si>
    <t xml:space="preserve">PBI </t>
  </si>
  <si>
    <t>(en millones)</t>
  </si>
  <si>
    <t xml:space="preserve">Per capita  </t>
  </si>
  <si>
    <t>(en $)</t>
  </si>
  <si>
    <t>Población 1984</t>
  </si>
  <si>
    <t>VALOR DE PRODUCCIÓN DE LOS SECTORES PRODUCTORES DE BIENES</t>
  </si>
  <si>
    <t>AÑO 1984  (en miles de $a)</t>
  </si>
  <si>
    <t xml:space="preserve">PRODUCTO BRUTO INTERNO. A COSTO CORRIENTE DE FACTORES - PER CAPITA - </t>
  </si>
  <si>
    <t>PRODUCTO BRUTO INTERNO. A COSTO CONSTANTE DE FACTORES - PER CAPITA - AÑO 1983</t>
  </si>
  <si>
    <t>PRODUCTO BRUTO INTERNO. A COSTO CONSTANTE DE FACTORES - PER CAPITA - AÑO 1984</t>
  </si>
  <si>
    <t>Adolfo Alsina</t>
  </si>
  <si>
    <t>VALOR DE PRODUCCIÓN DE LOS SECTORES PRODUCTORES DE BIENES A PRECIOS  DE 1970</t>
  </si>
  <si>
    <t>AÑO 1983 - (EN MILES DE $)</t>
  </si>
  <si>
    <t>2.563.198</t>
  </si>
  <si>
    <t>Comercio al por mayor y menos, restaurantes y hoteles</t>
  </si>
  <si>
    <t>Transporte, almacenamiento y comunicaciones</t>
  </si>
  <si>
    <t>Establecimientos financieros, seguros y bienes inmueble</t>
  </si>
  <si>
    <t>Servicios comunitarios sociales y personales</t>
  </si>
  <si>
    <t>...</t>
  </si>
  <si>
    <t>0x0</t>
  </si>
  <si>
    <t>GBA</t>
  </si>
  <si>
    <t>resto de prov</t>
  </si>
  <si>
    <t>Total</t>
  </si>
  <si>
    <t>AÑO 1983  - EN MILLONES DE $</t>
  </si>
  <si>
    <t>12.</t>
  </si>
  <si>
    <t>Producto Bruto Geográfico de la Provincia de Buenos Aires, período 1981 - 1984. Ministerio de Economía. Subsecretaría de Programación y Desarrollo. Dirección Provincial de Estadística.</t>
  </si>
  <si>
    <t>Páginas</t>
  </si>
  <si>
    <t>PRODUCTO BRUTO INTERNO, A COSTO CORRIENTE DE FACTORES - EN MILLONES DE $a</t>
  </si>
  <si>
    <t>PRODUCTO BRUTO INTERNO, A COSTO CONSTANTE DE FACTORES - EN $a. DE 1970</t>
  </si>
  <si>
    <t>RELACIÓN PROVINCIA -  NACIÓN - EN MILES DE $a AÑO 1984</t>
  </si>
  <si>
    <t>VOLUMEN FÍSICO DE LA PRODUCCIÓN, SEGÚN SECTORES ECONÓMICOS. AÑO BASE 1970 = 100</t>
  </si>
  <si>
    <t>PRODUCTO BRUTO INTERNO, A COSTO DE FACTORES. COMP. % (PRECIOS CONSTANTES)</t>
  </si>
  <si>
    <t>PRODUCTO BRUTO INTERNO, A COSTO DE FACTORES. COMP. % (PRECIOS CORRIENTES)</t>
  </si>
  <si>
    <t>ÍNDICE 1970 = 100</t>
  </si>
  <si>
    <t>PRECIOS IMPLÍCITOS EN EL PRODUCTO BRUTO INTERNO SECTORIAL. ÍNDICE 1970 = 100</t>
  </si>
  <si>
    <t>PRODUCTO BRUTO INTERNO A COSTO CONSTANTE DE FACTORES, SEGÚN SECTORES ECONÓMICOS. (EN MILES DE $a)</t>
  </si>
  <si>
    <t>PRODUCTO BRUTO INTERNO, A COSTO CORRIENTE DE FACTORES, SEGÚN SECTORES ECONÓMICOS. AÑO 1984 (miles de $a)</t>
  </si>
  <si>
    <t>PRODUCTO BRUTO INTERNO, A COSTO CORRIENTE DE FACTORES, SEGÚN SECTORES ECONÓMICOS. AÑO 1983 - EN MILLONES DE $</t>
  </si>
  <si>
    <t>(en miles de $)</t>
  </si>
  <si>
    <t>PRODUCTO BRUTO INTERNO. A COSTO CONSTANTE DE FACTORES - PER CAPITA - AÑO 1983 (en miles de $)</t>
  </si>
  <si>
    <t>AÑO 1984 (en miles de $a)</t>
  </si>
  <si>
    <t>PRODUCTO BRUTO INTERNO. A COSTO CORRIENTE DE FACTORES - PER CAPITA - AÑO 1984 (en miles de $a)</t>
  </si>
  <si>
    <t>VALOR DE PRODUCCIÓN DE LOS SECTORES PRODUCTORES DE BIENES. AÑO 1983  - EN MILLONES DE $</t>
  </si>
  <si>
    <t>VALOR DE PRODUCCIÓN DE LOS SECTORES PRODUCTORES DE BIENES. AÑO 1984  (en miles de $a)</t>
  </si>
  <si>
    <t>VALOR DE PRODUCCIÓN DE LOS SECTORES PRODUCTORES DE BIENES A PRECIOS  DE 1970. AÑO 1983 - (EN MILES DE $)</t>
  </si>
  <si>
    <t>PRODUCTO BRUTO INTERNO A COSTO CONSTANTE DE FACTORES, SEGÚN SECTORES ECONÓMICOS. AÑO 1983 - (EN MILES DE $)</t>
  </si>
  <si>
    <t>PRODUCTO BRUTO INTERNO, A COSTO CONSTANTE DE FACTORES, SEGÚN SECTORES ECONÓMICOS. AÑO 1984 (en $a)</t>
  </si>
  <si>
    <t>PRODUCTO BRUTO INTERNO, A COSTO CORRIENTE DE FACTORES - PER CAPITA - AÑO 1983 (En millones)</t>
  </si>
  <si>
    <t>VALOR DE PRODUCCIÓN DE LOS SECTORES PRODUCTORES DE BIENES A PRECIOS  DE 1970. AÑO 1984 - (en $a)</t>
  </si>
  <si>
    <t>AÑO 1984 - (en $a)</t>
  </si>
  <si>
    <t>AÑO 1983 (EN MILES DE $)</t>
  </si>
  <si>
    <t>PRODUCTO BRUTO INTERNO, A COSTO CONSTANTE DE FACTORES, SEGÚN SECTORES ECONÓMICOS. AÑO 1983 (MILES DE $)</t>
  </si>
  <si>
    <t>($a)</t>
  </si>
  <si>
    <t>(debería decir "en miles de $a)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</si>
</sst>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</cellStyleXfs>
  <cellXfs count="156">
    <xf numFmtId="0" fontId="0" fillId="0" borderId="0" xfId="0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4" fontId="5" fillId="0" borderId="0" xfId="0" applyNumberFormat="1" applyFont="1" applyFill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3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Alignment="1">
      <alignment horizontal="right" vertical="center"/>
    </xf>
    <xf numFmtId="3" fontId="0" fillId="0" borderId="0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4" borderId="0" xfId="0" applyNumberFormat="1" applyFill="1" applyAlignment="1">
      <alignment horizontal="right"/>
    </xf>
    <xf numFmtId="3" fontId="0" fillId="4" borderId="0" xfId="0" applyNumberForma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" fontId="0" fillId="0" borderId="0" xfId="0" applyNumberFormat="1" applyFill="1" applyBorder="1" applyAlignment="1">
      <alignment horizontal="right"/>
    </xf>
    <xf numFmtId="3" fontId="0" fillId="0" borderId="3" xfId="0" applyNumberFormat="1" applyFill="1" applyBorder="1" applyAlignment="1">
      <alignment horizontal="right"/>
    </xf>
    <xf numFmtId="3" fontId="0" fillId="0" borderId="0" xfId="0" applyNumberFormat="1" applyFill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3" fontId="0" fillId="0" borderId="0" xfId="1" applyNumberFormat="1" applyFont="1" applyAlignment="1">
      <alignment horizontal="right"/>
    </xf>
    <xf numFmtId="3" fontId="0" fillId="0" borderId="3" xfId="1" applyNumberFormat="1" applyFont="1" applyBorder="1" applyAlignment="1">
      <alignment horizontal="right" vertical="center"/>
    </xf>
    <xf numFmtId="3" fontId="0" fillId="0" borderId="3" xfId="0" applyNumberFormat="1" applyFill="1" applyBorder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top" wrapText="1"/>
    </xf>
    <xf numFmtId="3" fontId="0" fillId="0" borderId="0" xfId="0" applyNumberFormat="1" applyFill="1" applyAlignment="1">
      <alignment vertical="center"/>
    </xf>
    <xf numFmtId="164" fontId="10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164" fontId="10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0" fillId="0" borderId="0" xfId="0" applyNumberFormat="1"/>
    <xf numFmtId="3" fontId="4" fillId="0" borderId="0" xfId="0" applyNumberFormat="1" applyFont="1"/>
    <xf numFmtId="0" fontId="12" fillId="0" borderId="0" xfId="2" applyNumberFormat="1"/>
    <xf numFmtId="3" fontId="12" fillId="0" borderId="0" xfId="2" applyNumberFormat="1"/>
    <xf numFmtId="0" fontId="12" fillId="0" borderId="0" xfId="2" applyNumberFormat="1"/>
    <xf numFmtId="0" fontId="12" fillId="0" borderId="0" xfId="2" applyNumberFormat="1"/>
    <xf numFmtId="0" fontId="12" fillId="0" borderId="0" xfId="2" applyNumberFormat="1"/>
    <xf numFmtId="3" fontId="12" fillId="0" borderId="0" xfId="2" applyNumberFormat="1" applyAlignment="1">
      <alignment vertical="center"/>
    </xf>
    <xf numFmtId="3" fontId="3" fillId="0" borderId="0" xfId="3" applyNumberFormat="1"/>
    <xf numFmtId="3" fontId="12" fillId="0" borderId="3" xfId="2" applyNumberFormat="1" applyBorder="1"/>
    <xf numFmtId="0" fontId="12" fillId="0" borderId="3" xfId="2" applyNumberFormat="1" applyBorder="1"/>
    <xf numFmtId="0" fontId="0" fillId="0" borderId="0" xfId="0" applyFill="1" applyBorder="1"/>
    <xf numFmtId="3" fontId="0" fillId="0" borderId="0" xfId="0" applyNumberFormat="1" applyFill="1" applyBorder="1"/>
    <xf numFmtId="3" fontId="4" fillId="0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left" vertical="center" wrapText="1"/>
    </xf>
    <xf numFmtId="3" fontId="0" fillId="0" borderId="0" xfId="0" applyNumberFormat="1" applyAlignment="1">
      <alignment vertical="center"/>
    </xf>
    <xf numFmtId="3" fontId="3" fillId="0" borderId="0" xfId="3" applyNumberFormat="1" applyAlignment="1">
      <alignment horizontal="right"/>
    </xf>
    <xf numFmtId="3" fontId="5" fillId="0" borderId="0" xfId="0" applyNumberFormat="1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left"/>
    </xf>
    <xf numFmtId="3" fontId="6" fillId="0" borderId="0" xfId="0" applyNumberFormat="1" applyFont="1" applyFill="1" applyAlignment="1">
      <alignment horizontal="left"/>
    </xf>
    <xf numFmtId="3" fontId="6" fillId="0" borderId="0" xfId="0" applyNumberFormat="1" applyFont="1" applyFill="1" applyBorder="1" applyAlignment="1">
      <alignment horizontal="left"/>
    </xf>
    <xf numFmtId="3" fontId="6" fillId="0" borderId="3" xfId="0" applyNumberFormat="1" applyFont="1" applyFill="1" applyBorder="1" applyAlignment="1">
      <alignment horizontal="left"/>
    </xf>
    <xf numFmtId="3" fontId="4" fillId="0" borderId="0" xfId="0" applyNumberFormat="1" applyFont="1" applyFill="1"/>
    <xf numFmtId="3" fontId="4" fillId="0" borderId="2" xfId="0" applyNumberFormat="1" applyFont="1" applyFill="1" applyBorder="1" applyAlignment="1">
      <alignment horizontal="center" wrapText="1"/>
    </xf>
    <xf numFmtId="3" fontId="4" fillId="0" borderId="3" xfId="0" applyNumberFormat="1" applyFont="1" applyFill="1" applyBorder="1" applyAlignment="1">
      <alignment horizontal="center" vertical="top" wrapText="1"/>
    </xf>
    <xf numFmtId="3" fontId="13" fillId="0" borderId="0" xfId="2" applyNumberFormat="1" applyFont="1"/>
    <xf numFmtId="166" fontId="0" fillId="0" borderId="0" xfId="1" applyNumberFormat="1" applyFont="1"/>
    <xf numFmtId="3" fontId="0" fillId="0" borderId="3" xfId="0" applyNumberFormat="1" applyBorder="1"/>
    <xf numFmtId="0" fontId="0" fillId="0" borderId="3" xfId="0" applyBorder="1"/>
    <xf numFmtId="166" fontId="0" fillId="0" borderId="3" xfId="1" applyNumberFormat="1" applyFont="1" applyBorder="1"/>
    <xf numFmtId="0" fontId="3" fillId="0" borderId="0" xfId="4"/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10" fillId="0" borderId="0" xfId="0" applyNumberFormat="1" applyFont="1" applyFill="1" applyAlignment="1">
      <alignment horizontal="left" vertical="center" wrapText="1"/>
    </xf>
    <xf numFmtId="3" fontId="11" fillId="0" borderId="0" xfId="0" applyNumberFormat="1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14" fillId="0" borderId="0" xfId="2" applyNumberFormat="1" applyFont="1" applyAlignment="1">
      <alignment vertical="center"/>
    </xf>
    <xf numFmtId="3" fontId="13" fillId="0" borderId="0" xfId="3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3" fillId="0" borderId="0" xfId="3" applyNumberFormat="1" applyFont="1" applyAlignment="1">
      <alignment horizontal="right"/>
    </xf>
    <xf numFmtId="166" fontId="4" fillId="0" borderId="0" xfId="1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13" fillId="0" borderId="0" xfId="2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13" fillId="0" borderId="0" xfId="3" applyNumberFormat="1" applyFont="1" applyAlignment="1">
      <alignment vertical="center"/>
    </xf>
    <xf numFmtId="3" fontId="0" fillId="0" borderId="0" xfId="0" applyNumberFormat="1" applyFont="1"/>
    <xf numFmtId="3" fontId="0" fillId="0" borderId="0" xfId="2" applyNumberFormat="1" applyFont="1"/>
    <xf numFmtId="3" fontId="0" fillId="0" borderId="0" xfId="2" applyNumberFormat="1" applyFont="1" applyFill="1"/>
    <xf numFmtId="3" fontId="3" fillId="0" borderId="0" xfId="3" applyNumberFormat="1" applyFont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0" fillId="0" borderId="3" xfId="0" applyNumberFormat="1" applyFont="1" applyFill="1" applyBorder="1" applyAlignment="1">
      <alignment horizontal="right"/>
    </xf>
    <xf numFmtId="3" fontId="3" fillId="0" borderId="3" xfId="3" applyNumberFormat="1" applyFont="1" applyBorder="1"/>
    <xf numFmtId="3" fontId="15" fillId="0" borderId="0" xfId="0" applyNumberFormat="1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left" vertical="center"/>
    </xf>
    <xf numFmtId="3" fontId="17" fillId="0" borderId="0" xfId="0" applyNumberFormat="1" applyFont="1" applyFill="1" applyAlignment="1">
      <alignment horizontal="left" vertical="center" wrapText="1"/>
    </xf>
    <xf numFmtId="3" fontId="15" fillId="0" borderId="0" xfId="0" applyNumberFormat="1" applyFont="1" applyFill="1" applyBorder="1" applyAlignment="1">
      <alignment horizontal="left" vertical="center"/>
    </xf>
    <xf numFmtId="3" fontId="17" fillId="0" borderId="0" xfId="0" applyNumberFormat="1" applyFont="1" applyFill="1" applyBorder="1" applyAlignment="1">
      <alignment horizontal="left" vertical="top" wrapText="1"/>
    </xf>
    <xf numFmtId="3" fontId="17" fillId="0" borderId="0" xfId="0" applyNumberFormat="1" applyFont="1" applyFill="1" applyBorder="1" applyAlignment="1">
      <alignment horizontal="left" vertical="top"/>
    </xf>
    <xf numFmtId="3" fontId="17" fillId="0" borderId="0" xfId="0" applyNumberFormat="1" applyFont="1" applyFill="1" applyAlignment="1">
      <alignment horizontal="left"/>
    </xf>
    <xf numFmtId="3" fontId="7" fillId="0" borderId="0" xfId="0" applyNumberFormat="1" applyFont="1" applyFill="1" applyBorder="1" applyAlignment="1">
      <alignment horizontal="left"/>
    </xf>
    <xf numFmtId="3" fontId="7" fillId="0" borderId="3" xfId="0" applyNumberFormat="1" applyFont="1" applyFill="1" applyBorder="1" applyAlignment="1">
      <alignment horizontal="left"/>
    </xf>
    <xf numFmtId="3" fontId="0" fillId="0" borderId="3" xfId="0" applyNumberFormat="1" applyFont="1" applyBorder="1"/>
    <xf numFmtId="3" fontId="17" fillId="3" borderId="0" xfId="0" applyNumberFormat="1" applyFont="1" applyFill="1" applyBorder="1" applyAlignment="1">
      <alignment horizontal="left" vertical="top" wrapText="1"/>
    </xf>
    <xf numFmtId="3" fontId="0" fillId="3" borderId="0" xfId="2" applyNumberFormat="1" applyFont="1" applyFill="1"/>
    <xf numFmtId="3" fontId="3" fillId="3" borderId="0" xfId="3" applyNumberFormat="1" applyFont="1" applyFill="1" applyAlignment="1">
      <alignment vertical="center"/>
    </xf>
    <xf numFmtId="3" fontId="0" fillId="3" borderId="0" xfId="0" applyNumberFormat="1" applyFont="1" applyFill="1"/>
    <xf numFmtId="0" fontId="4" fillId="0" borderId="0" xfId="0" applyFont="1" applyAlignment="1">
      <alignment horizontal="center"/>
    </xf>
    <xf numFmtId="0" fontId="18" fillId="0" borderId="0" xfId="5"/>
    <xf numFmtId="0" fontId="18" fillId="0" borderId="0" xfId="5" applyFill="1"/>
    <xf numFmtId="3" fontId="18" fillId="0" borderId="0" xfId="5" applyNumberFormat="1" applyFill="1"/>
    <xf numFmtId="3" fontId="18" fillId="0" borderId="0" xfId="5" applyNumberForma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</cellXfs>
  <cellStyles count="6">
    <cellStyle name="Hipervínculo" xfId="5" builtinId="8"/>
    <cellStyle name="Millares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3</xdr:row>
      <xdr:rowOff>76200</xdr:rowOff>
    </xdr:from>
    <xdr:to>
      <xdr:col>7</xdr:col>
      <xdr:colOff>626647</xdr:colOff>
      <xdr:row>28</xdr:row>
      <xdr:rowOff>67832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647700"/>
          <a:ext cx="3484147" cy="4754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showGridLines="0" topLeftCell="A9" workbookViewId="0">
      <selection activeCell="B27" sqref="B27"/>
    </sheetView>
  </sheetViews>
  <sheetFormatPr baseColWidth="10" defaultRowHeight="15" x14ac:dyDescent="0.25"/>
  <cols>
    <col min="1" max="1" width="3.5703125" bestFit="1" customWidth="1"/>
    <col min="2" max="2" width="112.28515625" customWidth="1"/>
    <col min="3" max="4" width="11.140625" customWidth="1"/>
  </cols>
  <sheetData>
    <row r="1" spans="1:3" x14ac:dyDescent="0.25">
      <c r="A1" s="6" t="s">
        <v>209</v>
      </c>
      <c r="B1" s="6" t="s">
        <v>210</v>
      </c>
    </row>
    <row r="4" spans="1:3" x14ac:dyDescent="0.25">
      <c r="C4" s="142" t="s">
        <v>211</v>
      </c>
    </row>
    <row r="5" spans="1:3" x14ac:dyDescent="0.25">
      <c r="B5" s="143" t="s">
        <v>212</v>
      </c>
      <c r="C5">
        <v>9</v>
      </c>
    </row>
    <row r="6" spans="1:3" x14ac:dyDescent="0.25">
      <c r="B6" s="143" t="s">
        <v>213</v>
      </c>
      <c r="C6">
        <v>13</v>
      </c>
    </row>
    <row r="7" spans="1:3" x14ac:dyDescent="0.25">
      <c r="B7" s="143" t="str">
        <f>CONCATENATE('Pagina 15'!$A$2, 'Pagina 15'!$A$3, " VAR% R.I.")</f>
        <v>PRODUCTO BRUTO INTERNO, A COSTO CONSTANTE DE FACTORES VAR% R.I.</v>
      </c>
      <c r="C7">
        <v>15</v>
      </c>
    </row>
    <row r="8" spans="1:3" x14ac:dyDescent="0.25">
      <c r="B8" s="143" t="str">
        <f>+CONCATENATE('Pagina 19'!$A$3,'Pagina 19'!$A$4, " AÑO 1981")</f>
        <v>RELACIÓN PROVINCIA -  NACIÓN - EN MILES DE $a AÑO 1981</v>
      </c>
      <c r="C8">
        <v>19</v>
      </c>
    </row>
    <row r="9" spans="1:3" x14ac:dyDescent="0.25">
      <c r="B9" s="143" t="str">
        <f>+CONCATENATE('Pagina 19'!$A$3,'Pagina 19'!$A$4, " AÑO 1982")</f>
        <v>RELACIÓN PROVINCIA -  NACIÓN - EN MILES DE $a AÑO 1982</v>
      </c>
      <c r="C9">
        <v>21</v>
      </c>
    </row>
    <row r="10" spans="1:3" x14ac:dyDescent="0.25">
      <c r="B10" s="143" t="str">
        <f>CONCATENATE('Pagina 23'!$A$3, 'Pagina 23'!$A$4, " AÑO 1983")</f>
        <v>RELACIÓN PROVINCIA -  NACIÓN - EN MILES DE $a AÑO 1983</v>
      </c>
      <c r="C10">
        <v>23</v>
      </c>
    </row>
    <row r="11" spans="1:3" x14ac:dyDescent="0.25">
      <c r="B11" s="143" t="s">
        <v>214</v>
      </c>
      <c r="C11">
        <v>25</v>
      </c>
    </row>
    <row r="12" spans="1:3" x14ac:dyDescent="0.25">
      <c r="B12" s="143" t="s">
        <v>215</v>
      </c>
      <c r="C12">
        <v>27</v>
      </c>
    </row>
    <row r="13" spans="1:3" x14ac:dyDescent="0.25">
      <c r="B13" s="143" t="s">
        <v>216</v>
      </c>
      <c r="C13">
        <v>31</v>
      </c>
    </row>
    <row r="14" spans="1:3" x14ac:dyDescent="0.25">
      <c r="B14" s="143" t="s">
        <v>217</v>
      </c>
      <c r="C14">
        <v>33</v>
      </c>
    </row>
    <row r="15" spans="1:3" x14ac:dyDescent="0.25">
      <c r="B15" s="143" t="s">
        <v>219</v>
      </c>
      <c r="C15">
        <v>35</v>
      </c>
    </row>
    <row r="16" spans="1:3" x14ac:dyDescent="0.25">
      <c r="B16" s="143" t="s">
        <v>220</v>
      </c>
      <c r="C16">
        <v>37</v>
      </c>
    </row>
    <row r="17" spans="2:3" x14ac:dyDescent="0.25">
      <c r="B17" s="143" t="s">
        <v>222</v>
      </c>
      <c r="C17">
        <v>39</v>
      </c>
    </row>
    <row r="18" spans="2:3" x14ac:dyDescent="0.25">
      <c r="B18" s="143" t="s">
        <v>221</v>
      </c>
      <c r="C18">
        <v>63</v>
      </c>
    </row>
    <row r="19" spans="2:3" x14ac:dyDescent="0.25">
      <c r="B19" s="144" t="s">
        <v>236</v>
      </c>
      <c r="C19">
        <v>87</v>
      </c>
    </row>
    <row r="20" spans="2:3" x14ac:dyDescent="0.25">
      <c r="B20" s="144" t="s">
        <v>231</v>
      </c>
      <c r="C20">
        <v>111</v>
      </c>
    </row>
    <row r="21" spans="2:3" x14ac:dyDescent="0.25">
      <c r="B21" s="144" t="s">
        <v>232</v>
      </c>
      <c r="C21">
        <v>135</v>
      </c>
    </row>
    <row r="22" spans="2:3" x14ac:dyDescent="0.25">
      <c r="B22" s="144" t="s">
        <v>226</v>
      </c>
      <c r="C22">
        <v>141</v>
      </c>
    </row>
    <row r="23" spans="2:3" x14ac:dyDescent="0.25">
      <c r="B23" s="144" t="s">
        <v>224</v>
      </c>
      <c r="C23">
        <v>147</v>
      </c>
    </row>
    <row r="24" spans="2:3" x14ac:dyDescent="0.25">
      <c r="B24" s="145" t="s">
        <v>194</v>
      </c>
      <c r="C24">
        <v>153</v>
      </c>
    </row>
    <row r="25" spans="2:3" x14ac:dyDescent="0.25">
      <c r="B25" s="146" t="s">
        <v>227</v>
      </c>
      <c r="C25">
        <v>159</v>
      </c>
    </row>
    <row r="26" spans="2:3" x14ac:dyDescent="0.25">
      <c r="B26" s="146" t="s">
        <v>228</v>
      </c>
      <c r="C26">
        <v>171</v>
      </c>
    </row>
    <row r="27" spans="2:3" x14ac:dyDescent="0.25">
      <c r="B27" s="143" t="s">
        <v>229</v>
      </c>
      <c r="C27">
        <v>183</v>
      </c>
    </row>
    <row r="28" spans="2:3" x14ac:dyDescent="0.25">
      <c r="B28" s="143" t="s">
        <v>230</v>
      </c>
      <c r="C28">
        <v>193</v>
      </c>
    </row>
    <row r="29" spans="2:3" x14ac:dyDescent="0.25">
      <c r="B29" s="143" t="s">
        <v>233</v>
      </c>
      <c r="C29">
        <v>197</v>
      </c>
    </row>
  </sheetData>
  <hyperlinks>
    <hyperlink ref="B5" location="'Página 9'!A1" display="PRODUCTO BRUTO INTERNO, A COSTO CONSTANTE DE FACTORES - EN MILLONES DE $a"/>
    <hyperlink ref="B6" location="'Página 13'!A1" display="PRODUCTO BRUTO INTERNO, A COSTO CONSTANTE DE FACTORES"/>
    <hyperlink ref="B7" location="'Pagina 15'!A1" display="'Pagina 15'!A1"/>
    <hyperlink ref="B8" location="'Pagina 19'!A1" display="'Pagina 19'!A1"/>
    <hyperlink ref="B9" location="'Pagina 21'!A1" display="'Pagina 21'!A1"/>
    <hyperlink ref="B10" location="'Pagina 23'!A1" display="'Pagina 23'!A1"/>
    <hyperlink ref="B11" location="'Pagina 25'!A1" display="RELACIÓN PROVINCIA -  NACIÓN - EN MILES DE $a AÑO 1984"/>
    <hyperlink ref="B12" location="'Pagina 27'!A1" display="VOLUMEN FÍSICO DE LA PRODUCCIÓN, SEGÚN SECTORES ECONÓMICOS. AÑO BASE 1970 = 100"/>
    <hyperlink ref="B13" location="'Pagina 31'!A1" display="PRODUCTO BRUTO INTERNO, A COSTO DE FACTORES. COMP. %"/>
    <hyperlink ref="B14" location="'Pagina 33'!A1" display="PRODUCTO BRUTO INTERNO, A COSTO DE FACTORES. COMP. % (PRECIOS CORRIENTES)"/>
    <hyperlink ref="B15" location="'Pagina 35'!A1" display="PRECIOS IMPLÍCITOS EN EL PRODUCTO BRUTO INTERNO SECTORIAL. ÍNDICE 1970 = 100"/>
    <hyperlink ref="B16" location="'Pagina 37'!A1" display="PRODUCTO BRUTO INTERNO A COSTO CONSTANTE DE FACTORES, SEGÚN SECTORES ECONÓMICOS. (EN MILES DE $a)"/>
    <hyperlink ref="B17" location="'Pagina 39 a 62'!A1" display="PRODUCTO BRUTO INTERNO, A COSTO DE FACTORES, SEGÚN SECTORES ECONÓMICOS. AÑO 1983 - EN MILLONES DE $"/>
    <hyperlink ref="B18" location="'Pagina 63 a 86'!A1" display="PRODUCTO BRUTO INTERNO, A COSTO CORRIENTE DE FACTORES, SEGÚN SECTORES ECONÓMICOS. AÑO 1984 (miles de $a)"/>
    <hyperlink ref="B19" location="'Pagina 87 a 110'!A1" display="PRODUCTO BRUTO INTERNO, A COSTO CONSTANTE DE FACTORES, SEGÚN SECTORES ECONÓMICOS. AÑO 1983 (miles de $a)"/>
    <hyperlink ref="B20" location="'Pagina 111 a 134'!A1" display="PRODUCTO BRUTO INTERNO, A COSTO CONSTANTE DE FACTORES, SEGÚN SECTORES ECONÓMICOS. AÑO 1984 (miles de $a)"/>
    <hyperlink ref="B21" location="'Pagina 135 a 140'!A1" display="PRODUCTO BRUTO INTERNO, A COSTO CORRIENTE DE FACTORES - PER CAPITA - AÑO 1983"/>
    <hyperlink ref="B22" location="'Pagina 141 a 146'!A1" display="PRODUCTO BRUTO INTERNO. A COSTO CORRIENTE DE FACTORES - PER CAPITA - AÑO 1983 (en miles de $a)"/>
    <hyperlink ref="B23" location="'Pagina 147 a 152'!A1" display="PRODUCTO BRUTO INTERNO. A COSTO CONSTANTE DE FACTORES - PER CAPITA - AÑO 1983"/>
    <hyperlink ref="B24" location="'Pagina 153 a 158'!A1" display="PRODUCTO BRUTO INTERNO. A COSTO CONSTANTE DE FACTORES - PER CAPITA - AÑO 1984"/>
    <hyperlink ref="B25" location="'Pagina 159 a 170'!A1" display="VALOR DE PRODUCCIÓN DE LOS SECTORES PRODUCTORES DE BIENES. AÑO 1983  - EN MILLONES DE $"/>
    <hyperlink ref="B26" location="'Pagina 171 a 182'!A1" display="VALOR DE PRODUCCIÓN DE LOS SECTORES PRODUCTORES DE BIENES. AÑO 1984  (en miles de $a)"/>
    <hyperlink ref="B27" location="'Pagina 183 a 192'!A1" display="VALOR DE PRODUCCIÓN DE LOS SECTORES PRODUCTORES DE BIENES A PRECIOS  DE 1970. AÑO 1983 - (EN MILES DE $)"/>
    <hyperlink ref="B28" location="'Pagina 193 a 196'!A1" display="PRODUCTO BRUTO INTERNO A COSTO CONSTANTE DE FACTORES, SEGÚN SECTORES ECONÓMICOS. AÑO 1983 - (EN MILES DE $)"/>
    <hyperlink ref="B29" location="'Pagina 197 a 206'!A1" display="VALOR DE PRODUCCIÓN DE LOS SECTORES PRODUCTORES DE BIENES A PRECIOS  DE 1970. AÑO 1984 - (EN MILES DE $)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/>
  </sheetViews>
  <sheetFormatPr baseColWidth="10" defaultRowHeight="15" x14ac:dyDescent="0.25"/>
  <cols>
    <col min="1" max="1" width="42.85546875" customWidth="1"/>
    <col min="2" max="5" width="17.85546875" customWidth="1"/>
  </cols>
  <sheetData>
    <row r="1" spans="1:5" x14ac:dyDescent="0.25">
      <c r="A1" s="6" t="s">
        <v>24</v>
      </c>
    </row>
    <row r="2" spans="1:5" x14ac:dyDescent="0.25">
      <c r="A2" s="6" t="s">
        <v>25</v>
      </c>
    </row>
    <row r="5" spans="1:5" s="11" customFormat="1" ht="26.25" customHeight="1" x14ac:dyDescent="0.25">
      <c r="A5" s="149" t="s">
        <v>10</v>
      </c>
      <c r="B5" s="148" t="s">
        <v>23</v>
      </c>
      <c r="C5" s="148"/>
      <c r="D5" s="148"/>
      <c r="E5" s="148"/>
    </row>
    <row r="6" spans="1:5" ht="26.25" customHeight="1" x14ac:dyDescent="0.25">
      <c r="A6" s="151"/>
      <c r="B6" s="12">
        <v>1981</v>
      </c>
      <c r="C6" s="12">
        <v>1982</v>
      </c>
      <c r="D6" s="12">
        <v>1983</v>
      </c>
      <c r="E6" s="12">
        <v>1984</v>
      </c>
    </row>
    <row r="7" spans="1:5" x14ac:dyDescent="0.25">
      <c r="A7" s="1" t="s">
        <v>6</v>
      </c>
      <c r="B7" s="52">
        <v>16.100000000000001</v>
      </c>
      <c r="C7" s="52">
        <v>15.3</v>
      </c>
      <c r="D7" s="52">
        <v>15.3</v>
      </c>
      <c r="E7" s="52">
        <v>15.7</v>
      </c>
    </row>
    <row r="8" spans="1:5" x14ac:dyDescent="0.25">
      <c r="A8" s="1" t="s">
        <v>7</v>
      </c>
      <c r="B8" s="52">
        <v>0.4</v>
      </c>
      <c r="C8" s="52">
        <v>0.4</v>
      </c>
      <c r="D8" s="52">
        <v>0.3</v>
      </c>
      <c r="E8" s="52">
        <v>0.3</v>
      </c>
    </row>
    <row r="9" spans="1:5" x14ac:dyDescent="0.25">
      <c r="A9" s="1" t="s">
        <v>0</v>
      </c>
      <c r="B9" s="52">
        <v>43.3</v>
      </c>
      <c r="C9" s="52">
        <v>42.7</v>
      </c>
      <c r="D9" s="52">
        <v>43.9</v>
      </c>
      <c r="E9" s="52">
        <v>44.1</v>
      </c>
    </row>
    <row r="10" spans="1:5" x14ac:dyDescent="0.25">
      <c r="A10" s="1" t="s">
        <v>1</v>
      </c>
      <c r="B10" s="52">
        <v>2.8</v>
      </c>
      <c r="C10" s="52">
        <v>3.2</v>
      </c>
      <c r="D10" s="52">
        <v>3</v>
      </c>
      <c r="E10" s="52">
        <v>3.1</v>
      </c>
    </row>
    <row r="11" spans="1:5" x14ac:dyDescent="0.25">
      <c r="A11" s="1" t="s">
        <v>8</v>
      </c>
      <c r="B11" s="52">
        <v>4.8</v>
      </c>
      <c r="C11" s="52">
        <v>4.8</v>
      </c>
      <c r="D11" s="52">
        <v>3.7</v>
      </c>
      <c r="E11" s="52">
        <v>3.1</v>
      </c>
    </row>
    <row r="12" spans="1:5" s="11" customFormat="1" ht="30" x14ac:dyDescent="0.25">
      <c r="A12" s="1" t="s">
        <v>2</v>
      </c>
      <c r="B12" s="53">
        <v>11</v>
      </c>
      <c r="C12" s="53">
        <v>10.9</v>
      </c>
      <c r="D12" s="53">
        <v>11.2</v>
      </c>
      <c r="E12" s="53">
        <v>11.1</v>
      </c>
    </row>
    <row r="13" spans="1:5" x14ac:dyDescent="0.25">
      <c r="A13" s="1" t="s">
        <v>3</v>
      </c>
      <c r="B13" s="52">
        <v>8.6</v>
      </c>
      <c r="C13" s="52">
        <v>9.3000000000000007</v>
      </c>
      <c r="D13" s="52">
        <v>9</v>
      </c>
      <c r="E13" s="52">
        <v>9.1999999999999993</v>
      </c>
    </row>
    <row r="14" spans="1:5" ht="30" x14ac:dyDescent="0.25">
      <c r="A14" s="1" t="s">
        <v>4</v>
      </c>
      <c r="B14" s="52">
        <v>5.2</v>
      </c>
      <c r="C14" s="52">
        <v>5.2</v>
      </c>
      <c r="D14" s="52">
        <v>4.9000000000000004</v>
      </c>
      <c r="E14" s="52">
        <v>4.8</v>
      </c>
    </row>
    <row r="15" spans="1:5" x14ac:dyDescent="0.25">
      <c r="A15" s="1" t="s">
        <v>5</v>
      </c>
      <c r="B15" s="52">
        <v>7.8</v>
      </c>
      <c r="C15" s="52">
        <v>8.1999999999999993</v>
      </c>
      <c r="D15" s="52">
        <v>8.6999999999999993</v>
      </c>
      <c r="E15" s="52">
        <v>8.6</v>
      </c>
    </row>
    <row r="16" spans="1:5" s="11" customFormat="1" ht="33.75" customHeight="1" x14ac:dyDescent="0.25">
      <c r="A16" s="10" t="s">
        <v>9</v>
      </c>
      <c r="B16" s="54">
        <v>100</v>
      </c>
      <c r="C16" s="54">
        <v>100</v>
      </c>
      <c r="D16" s="54">
        <v>100</v>
      </c>
      <c r="E16" s="54">
        <v>100</v>
      </c>
    </row>
  </sheetData>
  <mergeCells count="2">
    <mergeCell ref="A5:A6"/>
    <mergeCell ref="B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/>
  </sheetViews>
  <sheetFormatPr baseColWidth="10" defaultRowHeight="15" x14ac:dyDescent="0.25"/>
  <cols>
    <col min="1" max="1" width="42.85546875" customWidth="1"/>
    <col min="2" max="5" width="17.85546875" customWidth="1"/>
  </cols>
  <sheetData>
    <row r="1" spans="1:5" x14ac:dyDescent="0.25">
      <c r="A1" s="6" t="s">
        <v>24</v>
      </c>
    </row>
    <row r="2" spans="1:5" x14ac:dyDescent="0.25">
      <c r="A2" s="6" t="s">
        <v>25</v>
      </c>
    </row>
    <row r="5" spans="1:5" ht="26.25" customHeight="1" x14ac:dyDescent="0.25">
      <c r="A5" s="149" t="s">
        <v>10</v>
      </c>
      <c r="B5" s="148" t="s">
        <v>26</v>
      </c>
      <c r="C5" s="148"/>
      <c r="D5" s="148"/>
      <c r="E5" s="148"/>
    </row>
    <row r="6" spans="1:5" ht="26.25" customHeight="1" x14ac:dyDescent="0.25">
      <c r="A6" s="151"/>
      <c r="B6" s="12">
        <v>1981</v>
      </c>
      <c r="C6" s="12">
        <v>1982</v>
      </c>
      <c r="D6" s="12">
        <v>1983</v>
      </c>
      <c r="E6" s="12">
        <v>1984</v>
      </c>
    </row>
    <row r="7" spans="1:5" x14ac:dyDescent="0.25">
      <c r="A7" s="1" t="s">
        <v>6</v>
      </c>
      <c r="B7" s="52">
        <v>13.6</v>
      </c>
      <c r="C7" s="52">
        <v>14.2</v>
      </c>
      <c r="D7" s="52">
        <v>11.6</v>
      </c>
      <c r="E7" s="52">
        <v>9.1999999999999993</v>
      </c>
    </row>
    <row r="8" spans="1:5" x14ac:dyDescent="0.25">
      <c r="A8" s="1" t="s">
        <v>7</v>
      </c>
      <c r="B8" s="52">
        <v>0.5</v>
      </c>
      <c r="C8" s="52">
        <v>0.4</v>
      </c>
      <c r="D8" s="52">
        <v>0.5</v>
      </c>
      <c r="E8" s="52">
        <v>0.4</v>
      </c>
    </row>
    <row r="9" spans="1:5" x14ac:dyDescent="0.25">
      <c r="A9" s="1" t="s">
        <v>0</v>
      </c>
      <c r="B9" s="52">
        <v>32</v>
      </c>
      <c r="C9" s="52">
        <v>41.7</v>
      </c>
      <c r="D9" s="52">
        <v>49.3</v>
      </c>
      <c r="E9" s="52">
        <v>52.2</v>
      </c>
    </row>
    <row r="10" spans="1:5" x14ac:dyDescent="0.25">
      <c r="A10" s="1" t="s">
        <v>1</v>
      </c>
      <c r="B10" s="52">
        <v>0.8</v>
      </c>
      <c r="C10" s="52">
        <v>0.7</v>
      </c>
      <c r="D10" s="52">
        <v>0.8</v>
      </c>
      <c r="E10" s="52">
        <v>0.7</v>
      </c>
    </row>
    <row r="11" spans="1:5" x14ac:dyDescent="0.25">
      <c r="A11" s="1" t="s">
        <v>8</v>
      </c>
      <c r="B11" s="52">
        <v>3.4</v>
      </c>
      <c r="C11" s="52">
        <v>3.1</v>
      </c>
      <c r="D11" s="52">
        <v>3.5</v>
      </c>
      <c r="E11" s="52">
        <v>2.5</v>
      </c>
    </row>
    <row r="12" spans="1:5" s="11" customFormat="1" ht="30" x14ac:dyDescent="0.25">
      <c r="A12" s="1" t="s">
        <v>2</v>
      </c>
      <c r="B12" s="53">
        <v>9.5</v>
      </c>
      <c r="C12" s="53">
        <v>9.5</v>
      </c>
      <c r="D12" s="53">
        <v>8.1999999999999993</v>
      </c>
      <c r="E12" s="53">
        <v>10.1</v>
      </c>
    </row>
    <row r="13" spans="1:5" x14ac:dyDescent="0.25">
      <c r="A13" s="1" t="s">
        <v>3</v>
      </c>
      <c r="B13" s="52">
        <v>22.9</v>
      </c>
      <c r="C13" s="52">
        <v>16</v>
      </c>
      <c r="D13" s="52">
        <v>14.1</v>
      </c>
      <c r="E13" s="52">
        <v>12.2</v>
      </c>
    </row>
    <row r="14" spans="1:5" ht="30" x14ac:dyDescent="0.25">
      <c r="A14" s="1" t="s">
        <v>4</v>
      </c>
      <c r="B14" s="52">
        <v>4.0999999999999996</v>
      </c>
      <c r="C14" s="52">
        <v>3.7</v>
      </c>
      <c r="D14" s="52">
        <v>2.8</v>
      </c>
      <c r="E14" s="52">
        <v>2.2999999999999998</v>
      </c>
    </row>
    <row r="15" spans="1:5" x14ac:dyDescent="0.25">
      <c r="A15" s="1" t="s">
        <v>5</v>
      </c>
      <c r="B15" s="52">
        <v>13.2</v>
      </c>
      <c r="C15" s="52">
        <v>10.7</v>
      </c>
      <c r="D15" s="52">
        <v>9.1999999999999993</v>
      </c>
      <c r="E15" s="52">
        <v>10.4</v>
      </c>
    </row>
    <row r="16" spans="1:5" s="2" customFormat="1" ht="33.75" customHeight="1" x14ac:dyDescent="0.25">
      <c r="A16" s="14" t="s">
        <v>9</v>
      </c>
      <c r="B16" s="54">
        <v>100</v>
      </c>
      <c r="C16" s="54">
        <v>100</v>
      </c>
      <c r="D16" s="54">
        <v>100</v>
      </c>
      <c r="E16" s="54">
        <v>100</v>
      </c>
    </row>
  </sheetData>
  <mergeCells count="2">
    <mergeCell ref="A5:A6"/>
    <mergeCell ref="B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2" sqref="A2"/>
    </sheetView>
  </sheetViews>
  <sheetFormatPr baseColWidth="10" defaultRowHeight="15" x14ac:dyDescent="0.25"/>
  <cols>
    <col min="1" max="1" width="42.85546875" customWidth="1"/>
    <col min="2" max="5" width="17.85546875" customWidth="1"/>
  </cols>
  <sheetData>
    <row r="1" spans="1:5" x14ac:dyDescent="0.25">
      <c r="A1" s="6" t="s">
        <v>27</v>
      </c>
    </row>
    <row r="2" spans="1:5" x14ac:dyDescent="0.25">
      <c r="A2" s="6" t="s">
        <v>218</v>
      </c>
    </row>
    <row r="5" spans="1:5" s="5" customFormat="1" ht="30" customHeight="1" x14ac:dyDescent="0.25">
      <c r="A5" s="13" t="s">
        <v>10</v>
      </c>
      <c r="B5" s="13">
        <v>1981</v>
      </c>
      <c r="C5" s="13">
        <v>1982</v>
      </c>
      <c r="D5" s="13">
        <v>1983</v>
      </c>
      <c r="E5" s="13">
        <v>1984</v>
      </c>
    </row>
    <row r="6" spans="1:5" x14ac:dyDescent="0.25">
      <c r="A6" s="1" t="s">
        <v>6</v>
      </c>
      <c r="B6" s="49">
        <v>296800.09999999998</v>
      </c>
      <c r="C6" s="49">
        <v>961057.1</v>
      </c>
      <c r="D6" s="49">
        <v>3741440.7</v>
      </c>
      <c r="E6" s="49">
        <v>22565713.600000001</v>
      </c>
    </row>
    <row r="7" spans="1:5" x14ac:dyDescent="0.25">
      <c r="A7" s="1" t="s">
        <v>7</v>
      </c>
      <c r="B7" s="49">
        <v>449743.5</v>
      </c>
      <c r="C7" s="49">
        <v>867352.9</v>
      </c>
      <c r="D7" s="49">
        <v>9804403.1999999993</v>
      </c>
      <c r="E7" s="49">
        <v>64415185.5</v>
      </c>
    </row>
    <row r="8" spans="1:5" x14ac:dyDescent="0.25">
      <c r="A8" s="1" t="s">
        <v>0</v>
      </c>
      <c r="B8" s="49">
        <v>261304</v>
      </c>
      <c r="C8" s="49">
        <v>1009002.8</v>
      </c>
      <c r="D8" s="49">
        <v>5546666.0999999996</v>
      </c>
      <c r="E8" s="49">
        <v>45773365</v>
      </c>
    </row>
    <row r="9" spans="1:5" x14ac:dyDescent="0.25">
      <c r="A9" s="1" t="s">
        <v>1</v>
      </c>
      <c r="B9" s="49">
        <v>104893.6</v>
      </c>
      <c r="C9" s="49">
        <v>224751.2</v>
      </c>
      <c r="D9" s="49">
        <v>1301659.8</v>
      </c>
      <c r="E9" s="49">
        <v>9302922.3000000007</v>
      </c>
    </row>
    <row r="10" spans="1:5" x14ac:dyDescent="0.25">
      <c r="A10" s="1" t="s">
        <v>8</v>
      </c>
      <c r="B10" s="49">
        <v>249568.7</v>
      </c>
      <c r="C10" s="49">
        <v>661506</v>
      </c>
      <c r="D10" s="49">
        <v>4681518.5</v>
      </c>
      <c r="E10" s="49">
        <v>31060851.100000001</v>
      </c>
    </row>
    <row r="11" spans="1:5" s="11" customFormat="1" ht="30" x14ac:dyDescent="0.25">
      <c r="A11" s="1" t="s">
        <v>2</v>
      </c>
      <c r="B11" s="50">
        <v>304969</v>
      </c>
      <c r="C11" s="50">
        <v>900486</v>
      </c>
      <c r="D11" s="50">
        <v>3648429.9</v>
      </c>
      <c r="E11" s="50">
        <v>35318590.299999997</v>
      </c>
    </row>
    <row r="12" spans="1:5" x14ac:dyDescent="0.25">
      <c r="A12" s="1" t="s">
        <v>3</v>
      </c>
      <c r="B12" s="49">
        <v>936972.1</v>
      </c>
      <c r="C12" s="49">
        <v>1785481.1</v>
      </c>
      <c r="D12" s="49">
        <v>7721303.0999999996</v>
      </c>
      <c r="E12" s="49">
        <v>50827737.700000003</v>
      </c>
    </row>
    <row r="13" spans="1:5" ht="30" x14ac:dyDescent="0.25">
      <c r="A13" s="1" t="s">
        <v>4</v>
      </c>
      <c r="B13" s="49">
        <v>281272.09999999998</v>
      </c>
      <c r="C13" s="49">
        <v>737517.5</v>
      </c>
      <c r="D13" s="49">
        <v>2816593.4</v>
      </c>
      <c r="E13" s="49">
        <v>18283993</v>
      </c>
    </row>
    <row r="14" spans="1:5" x14ac:dyDescent="0.25">
      <c r="A14" s="1" t="s">
        <v>5</v>
      </c>
      <c r="B14" s="49">
        <v>601702.80000000005</v>
      </c>
      <c r="C14" s="49">
        <v>1348667.5</v>
      </c>
      <c r="D14" s="49">
        <v>5212310.7</v>
      </c>
      <c r="E14" s="49">
        <v>46766581.600000001</v>
      </c>
    </row>
    <row r="15" spans="1:5" s="11" customFormat="1" ht="33.75" customHeight="1" x14ac:dyDescent="0.25">
      <c r="A15" s="10" t="s">
        <v>9</v>
      </c>
      <c r="B15" s="51">
        <v>353209.5</v>
      </c>
      <c r="C15" s="51">
        <v>1033261.1</v>
      </c>
      <c r="D15" s="51">
        <v>4940880.0999999996</v>
      </c>
      <c r="E15" s="51">
        <v>38670822.100000001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workbookViewId="0">
      <selection sqref="A1:A2"/>
    </sheetView>
  </sheetViews>
  <sheetFormatPr baseColWidth="10" defaultRowHeight="15" x14ac:dyDescent="0.25"/>
  <cols>
    <col min="1" max="1" width="14.28515625" customWidth="1"/>
    <col min="2" max="5" width="17.85546875" customWidth="1"/>
  </cols>
  <sheetData>
    <row r="1" spans="1:5" x14ac:dyDescent="0.25">
      <c r="A1" s="6" t="s">
        <v>28</v>
      </c>
    </row>
    <row r="2" spans="1:5" x14ac:dyDescent="0.25">
      <c r="A2" s="6" t="s">
        <v>29</v>
      </c>
    </row>
    <row r="5" spans="1:5" x14ac:dyDescent="0.25">
      <c r="A5" s="148" t="s">
        <v>30</v>
      </c>
      <c r="B5" s="147" t="s">
        <v>31</v>
      </c>
      <c r="C5" s="147"/>
      <c r="D5" s="147" t="s">
        <v>33</v>
      </c>
      <c r="E5" s="147"/>
    </row>
    <row r="6" spans="1:5" x14ac:dyDescent="0.25">
      <c r="A6" s="148"/>
      <c r="B6" s="15" t="s">
        <v>32</v>
      </c>
      <c r="C6" s="15" t="s">
        <v>18</v>
      </c>
      <c r="D6" s="15" t="s">
        <v>32</v>
      </c>
      <c r="E6" s="15" t="s">
        <v>18</v>
      </c>
    </row>
    <row r="7" spans="1:5" x14ac:dyDescent="0.25">
      <c r="A7" s="8">
        <v>1981</v>
      </c>
      <c r="B7" s="17">
        <v>9233</v>
      </c>
      <c r="C7" s="17">
        <v>3326</v>
      </c>
      <c r="D7" s="17">
        <v>1523</v>
      </c>
      <c r="E7" s="17">
        <v>550</v>
      </c>
    </row>
    <row r="8" spans="1:5" x14ac:dyDescent="0.25">
      <c r="A8" s="16">
        <v>1982</v>
      </c>
      <c r="B8" s="18">
        <v>8763</v>
      </c>
      <c r="C8" s="18">
        <v>3146</v>
      </c>
      <c r="D8" s="18">
        <v>1615</v>
      </c>
      <c r="E8" s="18">
        <v>494</v>
      </c>
    </row>
    <row r="9" spans="1:5" x14ac:dyDescent="0.25">
      <c r="A9" s="16">
        <v>1983</v>
      </c>
      <c r="B9" s="18">
        <v>9032</v>
      </c>
      <c r="C9" s="18">
        <v>3452</v>
      </c>
      <c r="D9" s="18">
        <v>1633</v>
      </c>
      <c r="E9" s="18">
        <v>536</v>
      </c>
    </row>
    <row r="10" spans="1:5" x14ac:dyDescent="0.25">
      <c r="A10" s="9">
        <v>1984</v>
      </c>
      <c r="B10" s="7">
        <v>9353</v>
      </c>
      <c r="C10" s="7">
        <v>3535</v>
      </c>
      <c r="D10" s="7">
        <v>1815</v>
      </c>
      <c r="E10" s="7">
        <v>562</v>
      </c>
    </row>
    <row r="13" spans="1:5" x14ac:dyDescent="0.25">
      <c r="A13" s="148" t="s">
        <v>30</v>
      </c>
      <c r="B13" s="147" t="s">
        <v>34</v>
      </c>
      <c r="C13" s="147"/>
      <c r="D13" s="147" t="s">
        <v>35</v>
      </c>
      <c r="E13" s="147"/>
    </row>
    <row r="14" spans="1:5" x14ac:dyDescent="0.25">
      <c r="A14" s="148"/>
      <c r="B14" s="15" t="s">
        <v>32</v>
      </c>
      <c r="C14" s="15" t="s">
        <v>18</v>
      </c>
      <c r="D14" s="15" t="s">
        <v>32</v>
      </c>
      <c r="E14" s="15" t="s">
        <v>18</v>
      </c>
    </row>
    <row r="15" spans="1:5" x14ac:dyDescent="0.25">
      <c r="A15" s="8">
        <v>1981</v>
      </c>
      <c r="B15" s="17">
        <v>2633</v>
      </c>
      <c r="C15" s="17">
        <v>1598</v>
      </c>
      <c r="D15" s="17">
        <v>5077</v>
      </c>
      <c r="E15" s="17">
        <v>1178</v>
      </c>
    </row>
    <row r="16" spans="1:5" x14ac:dyDescent="0.25">
      <c r="A16" s="16">
        <v>1982</v>
      </c>
      <c r="B16" s="18">
        <v>2423</v>
      </c>
      <c r="C16" s="18">
        <v>1495</v>
      </c>
      <c r="D16" s="18">
        <v>4724</v>
      </c>
      <c r="E16" s="18">
        <v>1157</v>
      </c>
    </row>
    <row r="17" spans="1:5" x14ac:dyDescent="0.25">
      <c r="A17" s="16">
        <v>1983</v>
      </c>
      <c r="B17" s="18">
        <v>2605</v>
      </c>
      <c r="C17" s="18">
        <v>1644</v>
      </c>
      <c r="D17" s="18">
        <v>4794</v>
      </c>
      <c r="E17" s="18">
        <v>1272</v>
      </c>
    </row>
    <row r="18" spans="1:5" x14ac:dyDescent="0.25">
      <c r="A18" s="9">
        <v>1984</v>
      </c>
      <c r="B18" s="7">
        <v>2503</v>
      </c>
      <c r="C18" s="7">
        <v>1670</v>
      </c>
      <c r="D18" s="7">
        <v>5035</v>
      </c>
      <c r="E18" s="7">
        <v>1303</v>
      </c>
    </row>
  </sheetData>
  <mergeCells count="6">
    <mergeCell ref="B5:C5"/>
    <mergeCell ref="D5:E5"/>
    <mergeCell ref="A5:A6"/>
    <mergeCell ref="A13:A14"/>
    <mergeCell ref="B13:C13"/>
    <mergeCell ref="D13:E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showGridLines="0" workbookViewId="0"/>
  </sheetViews>
  <sheetFormatPr baseColWidth="10" defaultRowHeight="15" x14ac:dyDescent="0.25"/>
  <cols>
    <col min="1" max="1" width="28.5703125" customWidth="1"/>
    <col min="2" max="7" width="18.5703125" style="4" customWidth="1"/>
    <col min="8" max="8" width="18.42578125" style="4" customWidth="1"/>
    <col min="9" max="13" width="18.5703125" style="4" customWidth="1"/>
    <col min="14" max="15" width="18.5703125" customWidth="1"/>
  </cols>
  <sheetData>
    <row r="1" spans="1:15" x14ac:dyDescent="0.25">
      <c r="A1" s="6" t="s">
        <v>180</v>
      </c>
    </row>
    <row r="2" spans="1:15" x14ac:dyDescent="0.25">
      <c r="A2" s="6" t="s">
        <v>160</v>
      </c>
    </row>
    <row r="3" spans="1:15" x14ac:dyDescent="0.25">
      <c r="B3" s="4" t="s">
        <v>20</v>
      </c>
    </row>
    <row r="5" spans="1:15" s="25" customFormat="1" ht="45" x14ac:dyDescent="0.25">
      <c r="A5" s="26" t="s">
        <v>161</v>
      </c>
      <c r="B5" s="26" t="s">
        <v>31</v>
      </c>
      <c r="C5" s="26" t="s">
        <v>162</v>
      </c>
      <c r="D5" s="26" t="s">
        <v>163</v>
      </c>
      <c r="E5" s="26" t="s">
        <v>164</v>
      </c>
      <c r="F5" s="26" t="s">
        <v>165</v>
      </c>
      <c r="G5" s="26" t="s">
        <v>166</v>
      </c>
      <c r="H5" s="26" t="s">
        <v>167</v>
      </c>
      <c r="I5" s="26" t="s">
        <v>168</v>
      </c>
      <c r="J5" s="26" t="s">
        <v>169</v>
      </c>
      <c r="K5" s="26" t="s">
        <v>170</v>
      </c>
      <c r="L5" s="26" t="s">
        <v>171</v>
      </c>
      <c r="M5" s="26" t="s">
        <v>172</v>
      </c>
    </row>
    <row r="6" spans="1:15" s="106" customFormat="1" ht="33.75" customHeight="1" x14ac:dyDescent="0.25">
      <c r="A6" s="70" t="s">
        <v>36</v>
      </c>
      <c r="B6" s="113">
        <v>1697613516</v>
      </c>
      <c r="C6" s="113">
        <v>106493403</v>
      </c>
      <c r="D6" s="113">
        <v>76786058</v>
      </c>
      <c r="E6" s="113">
        <v>14190088</v>
      </c>
      <c r="F6" s="113">
        <v>8461173</v>
      </c>
      <c r="G6" s="113">
        <v>840186817</v>
      </c>
      <c r="H6" s="113">
        <v>13567161</v>
      </c>
      <c r="I6" s="113">
        <v>52375362</v>
      </c>
      <c r="J6" s="113">
        <v>140468160</v>
      </c>
      <c r="K6" s="113">
        <v>240086224</v>
      </c>
      <c r="L6" s="113">
        <v>48087702</v>
      </c>
      <c r="M6" s="113">
        <v>156911368</v>
      </c>
      <c r="O6" s="116">
        <f>SUM(C6:M6)-B6</f>
        <v>0</v>
      </c>
    </row>
    <row r="7" spans="1:15" s="106" customFormat="1" ht="33" customHeight="1" x14ac:dyDescent="0.25">
      <c r="A7" s="71" t="s">
        <v>37</v>
      </c>
      <c r="B7" s="113">
        <v>841084290</v>
      </c>
      <c r="C7" s="113">
        <v>1229830</v>
      </c>
      <c r="D7" s="113">
        <v>324382</v>
      </c>
      <c r="E7" s="113">
        <v>13434</v>
      </c>
      <c r="F7" s="113">
        <v>703123</v>
      </c>
      <c r="G7" s="113">
        <v>539614403</v>
      </c>
      <c r="H7" s="113">
        <v>8051774</v>
      </c>
      <c r="I7" s="113">
        <v>20188174</v>
      </c>
      <c r="J7" s="113">
        <v>72776554</v>
      </c>
      <c r="K7" s="113">
        <v>113382044</v>
      </c>
      <c r="L7" s="113">
        <v>19251285</v>
      </c>
      <c r="M7" s="113">
        <v>65549287</v>
      </c>
      <c r="O7" s="116">
        <f t="shared" ref="O7:O70" si="0">SUM(C7:M7)-B7</f>
        <v>0</v>
      </c>
    </row>
    <row r="8" spans="1:15" ht="15.75" x14ac:dyDescent="0.25">
      <c r="A8" s="19" t="s">
        <v>38</v>
      </c>
      <c r="B8" s="34">
        <v>20433202</v>
      </c>
      <c r="C8" s="34">
        <v>46923</v>
      </c>
      <c r="D8" s="34">
        <v>19950</v>
      </c>
      <c r="E8" s="34">
        <v>0</v>
      </c>
      <c r="F8" s="34">
        <v>0</v>
      </c>
      <c r="G8" s="34">
        <v>10147756</v>
      </c>
      <c r="H8" s="34">
        <v>232535</v>
      </c>
      <c r="I8" s="34">
        <v>937395</v>
      </c>
      <c r="J8" s="34">
        <v>2373912</v>
      </c>
      <c r="K8" s="34">
        <v>4126433</v>
      </c>
      <c r="L8" s="34">
        <v>578112</v>
      </c>
      <c r="M8" s="34">
        <v>1970186</v>
      </c>
      <c r="O8" s="29">
        <f t="shared" si="0"/>
        <v>0</v>
      </c>
    </row>
    <row r="9" spans="1:15" ht="15.75" x14ac:dyDescent="0.25">
      <c r="A9" s="19" t="s">
        <v>39</v>
      </c>
      <c r="B9" s="34">
        <v>108151693</v>
      </c>
      <c r="C9" s="34">
        <v>35074</v>
      </c>
      <c r="D9" s="34">
        <v>525</v>
      </c>
      <c r="E9" s="34">
        <v>0</v>
      </c>
      <c r="F9" s="34">
        <v>0</v>
      </c>
      <c r="G9" s="34">
        <v>81510489</v>
      </c>
      <c r="H9" s="34">
        <v>838564</v>
      </c>
      <c r="I9" s="34">
        <v>1428454</v>
      </c>
      <c r="J9" s="34">
        <v>5534446</v>
      </c>
      <c r="K9" s="34">
        <v>8314718</v>
      </c>
      <c r="L9" s="34">
        <v>1462252</v>
      </c>
      <c r="M9" s="34">
        <v>9027171</v>
      </c>
      <c r="O9" s="29">
        <f t="shared" si="0"/>
        <v>0</v>
      </c>
    </row>
    <row r="10" spans="1:15" ht="15.75" x14ac:dyDescent="0.25">
      <c r="A10" s="19" t="s">
        <v>40</v>
      </c>
      <c r="B10" s="34">
        <v>22453743</v>
      </c>
      <c r="C10" s="34">
        <v>159852</v>
      </c>
      <c r="D10" s="34">
        <v>24758</v>
      </c>
      <c r="E10" s="34">
        <v>0</v>
      </c>
      <c r="F10" s="34">
        <v>80381</v>
      </c>
      <c r="G10" s="34">
        <v>15052186</v>
      </c>
      <c r="H10" s="34">
        <v>135800</v>
      </c>
      <c r="I10" s="34">
        <v>1037925</v>
      </c>
      <c r="J10" s="34">
        <v>1474916</v>
      </c>
      <c r="K10" s="34">
        <v>2517253</v>
      </c>
      <c r="L10" s="34">
        <v>334678</v>
      </c>
      <c r="M10" s="34">
        <v>1635994</v>
      </c>
      <c r="O10" s="29">
        <f t="shared" si="0"/>
        <v>0</v>
      </c>
    </row>
    <row r="11" spans="1:15" ht="15.75" x14ac:dyDescent="0.25">
      <c r="A11" s="19" t="s">
        <v>41</v>
      </c>
      <c r="B11" s="34">
        <v>13236551</v>
      </c>
      <c r="C11" s="34">
        <v>9318</v>
      </c>
      <c r="D11" s="34">
        <v>88154</v>
      </c>
      <c r="E11" s="34">
        <v>0</v>
      </c>
      <c r="F11" s="34">
        <v>0</v>
      </c>
      <c r="G11" s="34">
        <v>5617287</v>
      </c>
      <c r="H11" s="34">
        <v>240424</v>
      </c>
      <c r="I11" s="34">
        <v>1279140</v>
      </c>
      <c r="J11" s="34">
        <v>1559197</v>
      </c>
      <c r="K11" s="34">
        <v>2321871</v>
      </c>
      <c r="L11" s="34">
        <v>494957</v>
      </c>
      <c r="M11" s="34">
        <v>1626203</v>
      </c>
      <c r="O11" s="29">
        <f t="shared" si="0"/>
        <v>0</v>
      </c>
    </row>
    <row r="12" spans="1:15" ht="15.75" x14ac:dyDescent="0.25">
      <c r="A12" s="19" t="s">
        <v>42</v>
      </c>
      <c r="B12" s="34">
        <v>15964522</v>
      </c>
      <c r="C12" s="34">
        <v>525655</v>
      </c>
      <c r="D12" s="34">
        <v>38723</v>
      </c>
      <c r="E12" s="34">
        <v>0</v>
      </c>
      <c r="F12" s="34">
        <v>0</v>
      </c>
      <c r="G12" s="34">
        <v>10622457</v>
      </c>
      <c r="H12" s="34">
        <v>76779</v>
      </c>
      <c r="I12" s="34">
        <v>998395</v>
      </c>
      <c r="J12" s="34">
        <v>983277</v>
      </c>
      <c r="K12" s="34">
        <v>1654777</v>
      </c>
      <c r="L12" s="34">
        <v>315831</v>
      </c>
      <c r="M12" s="34">
        <v>748628</v>
      </c>
      <c r="O12" s="29">
        <f t="shared" si="0"/>
        <v>0</v>
      </c>
    </row>
    <row r="13" spans="1:15" ht="15.75" x14ac:dyDescent="0.25">
      <c r="A13" s="19" t="s">
        <v>43</v>
      </c>
      <c r="B13" s="34">
        <v>71717862</v>
      </c>
      <c r="C13" s="34">
        <v>0</v>
      </c>
      <c r="D13" s="34">
        <v>183</v>
      </c>
      <c r="E13" s="34">
        <v>0</v>
      </c>
      <c r="F13" s="34">
        <v>2538</v>
      </c>
      <c r="G13" s="34">
        <v>49448288</v>
      </c>
      <c r="H13" s="34">
        <v>572856</v>
      </c>
      <c r="I13" s="34">
        <v>877219</v>
      </c>
      <c r="J13" s="34">
        <v>5225416</v>
      </c>
      <c r="K13" s="34">
        <v>7728802</v>
      </c>
      <c r="L13" s="34">
        <v>1480113</v>
      </c>
      <c r="M13" s="34">
        <v>6382447</v>
      </c>
      <c r="O13" s="29">
        <f t="shared" si="0"/>
        <v>0</v>
      </c>
    </row>
    <row r="14" spans="1:15" ht="15.75" x14ac:dyDescent="0.25">
      <c r="A14" s="19" t="s">
        <v>44</v>
      </c>
      <c r="B14" s="34">
        <v>23885709</v>
      </c>
      <c r="C14" s="34">
        <v>38134</v>
      </c>
      <c r="D14" s="34">
        <v>20108</v>
      </c>
      <c r="E14" s="34">
        <v>0</v>
      </c>
      <c r="F14" s="34">
        <v>20307</v>
      </c>
      <c r="G14" s="34">
        <v>10494550</v>
      </c>
      <c r="H14" s="34">
        <v>202195</v>
      </c>
      <c r="I14" s="34">
        <v>1224571</v>
      </c>
      <c r="J14" s="34">
        <v>3652172</v>
      </c>
      <c r="K14" s="34">
        <v>4824901</v>
      </c>
      <c r="L14" s="34">
        <v>923350</v>
      </c>
      <c r="M14" s="34">
        <v>2485421</v>
      </c>
      <c r="O14" s="29">
        <f t="shared" si="0"/>
        <v>0</v>
      </c>
    </row>
    <row r="15" spans="1:15" ht="15.75" x14ac:dyDescent="0.25">
      <c r="A15" s="19" t="s">
        <v>45</v>
      </c>
      <c r="B15" s="34">
        <v>52958818</v>
      </c>
      <c r="C15" s="34">
        <v>0</v>
      </c>
      <c r="D15" s="34">
        <v>0</v>
      </c>
      <c r="E15" s="34">
        <v>0</v>
      </c>
      <c r="F15" s="34">
        <v>0</v>
      </c>
      <c r="G15" s="34">
        <v>29022857</v>
      </c>
      <c r="H15" s="34">
        <v>536765</v>
      </c>
      <c r="I15" s="34">
        <v>883582</v>
      </c>
      <c r="J15" s="34">
        <v>5731101</v>
      </c>
      <c r="K15" s="34">
        <v>9494206</v>
      </c>
      <c r="L15" s="34">
        <v>1550816</v>
      </c>
      <c r="M15" s="34">
        <v>5739491</v>
      </c>
      <c r="O15" s="29">
        <f t="shared" si="0"/>
        <v>0</v>
      </c>
    </row>
    <row r="16" spans="1:15" ht="15.75" x14ac:dyDescent="0.25">
      <c r="A16" s="19" t="s">
        <v>46</v>
      </c>
      <c r="B16" s="34">
        <v>35719749</v>
      </c>
      <c r="C16" s="34">
        <v>0</v>
      </c>
      <c r="D16" s="34">
        <v>5251</v>
      </c>
      <c r="E16" s="34">
        <v>0</v>
      </c>
      <c r="F16" s="34">
        <v>0</v>
      </c>
      <c r="G16" s="34">
        <v>15502811</v>
      </c>
      <c r="H16" s="34">
        <v>679433</v>
      </c>
      <c r="I16" s="34">
        <v>1617386</v>
      </c>
      <c r="J16" s="34">
        <v>4958526</v>
      </c>
      <c r="K16" s="34">
        <v>7958967</v>
      </c>
      <c r="L16" s="34">
        <v>1374236</v>
      </c>
      <c r="M16" s="34">
        <v>3623139</v>
      </c>
      <c r="O16" s="29">
        <f t="shared" si="0"/>
        <v>0</v>
      </c>
    </row>
    <row r="17" spans="1:15" ht="15.75" x14ac:dyDescent="0.25">
      <c r="A17" s="19" t="s">
        <v>47</v>
      </c>
      <c r="B17" s="34">
        <v>101341410</v>
      </c>
      <c r="C17" s="34">
        <v>13025</v>
      </c>
      <c r="D17" s="34">
        <v>34318</v>
      </c>
      <c r="E17" s="34">
        <v>0</v>
      </c>
      <c r="F17" s="34">
        <v>55844</v>
      </c>
      <c r="G17" s="34">
        <v>67574341</v>
      </c>
      <c r="H17" s="34">
        <v>925654</v>
      </c>
      <c r="I17" s="34">
        <v>1839645</v>
      </c>
      <c r="J17" s="34">
        <v>8723073</v>
      </c>
      <c r="K17" s="34">
        <v>14417180</v>
      </c>
      <c r="L17" s="34">
        <v>2182755</v>
      </c>
      <c r="M17" s="34">
        <v>5575575</v>
      </c>
      <c r="O17" s="29">
        <f t="shared" si="0"/>
        <v>0</v>
      </c>
    </row>
    <row r="18" spans="1:15" ht="15.75" x14ac:dyDescent="0.25">
      <c r="A18" s="19" t="s">
        <v>48</v>
      </c>
      <c r="B18" s="34">
        <v>37567843</v>
      </c>
      <c r="C18" s="34">
        <v>5647</v>
      </c>
      <c r="D18" s="34">
        <v>27842</v>
      </c>
      <c r="E18" s="34">
        <v>0</v>
      </c>
      <c r="F18" s="34">
        <v>5077</v>
      </c>
      <c r="G18" s="34">
        <v>28740778</v>
      </c>
      <c r="H18" s="34">
        <v>109190</v>
      </c>
      <c r="I18" s="34">
        <v>648990</v>
      </c>
      <c r="J18" s="34">
        <v>2865550</v>
      </c>
      <c r="K18" s="34">
        <v>3248373</v>
      </c>
      <c r="L18" s="34">
        <v>528908</v>
      </c>
      <c r="M18" s="34">
        <v>1387488</v>
      </c>
      <c r="O18" s="29">
        <f t="shared" si="0"/>
        <v>0</v>
      </c>
    </row>
    <row r="19" spans="1:15" ht="15.75" x14ac:dyDescent="0.25">
      <c r="A19" s="19" t="s">
        <v>49</v>
      </c>
      <c r="B19" s="34">
        <v>11217014</v>
      </c>
      <c r="C19" s="34">
        <v>36276</v>
      </c>
      <c r="D19" s="34">
        <v>53557</v>
      </c>
      <c r="E19" s="34">
        <v>0</v>
      </c>
      <c r="F19" s="34">
        <v>49921</v>
      </c>
      <c r="G19" s="34">
        <v>6073065</v>
      </c>
      <c r="H19" s="34">
        <v>87186</v>
      </c>
      <c r="I19" s="34">
        <v>577838</v>
      </c>
      <c r="J19" s="34">
        <v>1208026</v>
      </c>
      <c r="K19" s="34">
        <v>1754326</v>
      </c>
      <c r="L19" s="34">
        <v>356601</v>
      </c>
      <c r="M19" s="34">
        <v>1020218</v>
      </c>
      <c r="O19" s="29">
        <f t="shared" si="0"/>
        <v>0</v>
      </c>
    </row>
    <row r="20" spans="1:15" ht="15.75" x14ac:dyDescent="0.25">
      <c r="A20" s="19" t="s">
        <v>50</v>
      </c>
      <c r="B20" s="34">
        <v>60283935</v>
      </c>
      <c r="C20" s="34">
        <v>1832</v>
      </c>
      <c r="D20" s="34">
        <v>798</v>
      </c>
      <c r="E20" s="34">
        <v>0</v>
      </c>
      <c r="F20" s="34">
        <v>0</v>
      </c>
      <c r="G20" s="34">
        <v>30578258</v>
      </c>
      <c r="H20" s="34">
        <v>674635</v>
      </c>
      <c r="I20" s="34">
        <v>1693543</v>
      </c>
      <c r="J20" s="34">
        <v>6307020</v>
      </c>
      <c r="K20" s="34">
        <v>11833331</v>
      </c>
      <c r="L20" s="34">
        <v>1508685</v>
      </c>
      <c r="M20" s="34">
        <v>7685833</v>
      </c>
      <c r="O20" s="29">
        <f t="shared" si="0"/>
        <v>0</v>
      </c>
    </row>
    <row r="21" spans="1:15" ht="15.75" x14ac:dyDescent="0.25">
      <c r="A21" s="19" t="s">
        <v>51</v>
      </c>
      <c r="B21" s="34">
        <v>43605273</v>
      </c>
      <c r="C21" s="34">
        <v>21981</v>
      </c>
      <c r="D21" s="34">
        <v>546</v>
      </c>
      <c r="E21" s="34">
        <v>6237</v>
      </c>
      <c r="F21" s="34">
        <v>0</v>
      </c>
      <c r="G21" s="34">
        <v>24340520</v>
      </c>
      <c r="H21" s="34">
        <v>397956</v>
      </c>
      <c r="I21" s="34">
        <v>1021892</v>
      </c>
      <c r="J21" s="34">
        <v>5014713</v>
      </c>
      <c r="K21" s="34">
        <v>7939539</v>
      </c>
      <c r="L21" s="34">
        <v>1237733</v>
      </c>
      <c r="M21" s="34">
        <v>3624156</v>
      </c>
      <c r="O21" s="29">
        <f t="shared" si="0"/>
        <v>0</v>
      </c>
    </row>
    <row r="22" spans="1:15" ht="15.75" x14ac:dyDescent="0.25">
      <c r="A22" s="19" t="s">
        <v>52</v>
      </c>
      <c r="B22" s="34">
        <v>27550756</v>
      </c>
      <c r="C22" s="34">
        <v>608</v>
      </c>
      <c r="D22" s="34">
        <v>0</v>
      </c>
      <c r="E22" s="34">
        <v>2418</v>
      </c>
      <c r="F22" s="34">
        <v>95611</v>
      </c>
      <c r="G22" s="34">
        <v>20008949</v>
      </c>
      <c r="H22" s="34">
        <v>236896</v>
      </c>
      <c r="I22" s="34">
        <v>506837</v>
      </c>
      <c r="J22" s="34">
        <v>1868227</v>
      </c>
      <c r="K22" s="34">
        <v>2760797</v>
      </c>
      <c r="L22" s="34">
        <v>368685</v>
      </c>
      <c r="M22" s="34">
        <v>1701728</v>
      </c>
      <c r="O22" s="29">
        <f t="shared" si="0"/>
        <v>0</v>
      </c>
    </row>
    <row r="23" spans="1:15" ht="15.75" x14ac:dyDescent="0.25">
      <c r="A23" s="19" t="s">
        <v>53</v>
      </c>
      <c r="B23" s="34">
        <v>40854193</v>
      </c>
      <c r="C23" s="34">
        <v>6106</v>
      </c>
      <c r="D23" s="34">
        <v>929</v>
      </c>
      <c r="E23" s="34">
        <v>0</v>
      </c>
      <c r="F23" s="34">
        <v>0</v>
      </c>
      <c r="G23" s="34">
        <v>24979313</v>
      </c>
      <c r="H23" s="34">
        <v>600500</v>
      </c>
      <c r="I23" s="34">
        <v>830449</v>
      </c>
      <c r="J23" s="34">
        <v>4185951</v>
      </c>
      <c r="K23" s="34">
        <v>5825713</v>
      </c>
      <c r="L23" s="34">
        <v>1148250</v>
      </c>
      <c r="M23" s="34">
        <v>3276982</v>
      </c>
      <c r="O23" s="29">
        <f t="shared" si="0"/>
        <v>0</v>
      </c>
    </row>
    <row r="24" spans="1:15" ht="15.75" x14ac:dyDescent="0.25">
      <c r="A24" s="19" t="s">
        <v>54</v>
      </c>
      <c r="B24" s="34">
        <v>48946906</v>
      </c>
      <c r="C24" s="34">
        <v>328788</v>
      </c>
      <c r="D24" s="34">
        <v>7811</v>
      </c>
      <c r="E24" s="34">
        <v>4779</v>
      </c>
      <c r="F24" s="34">
        <v>393444</v>
      </c>
      <c r="G24" s="34">
        <v>40171356</v>
      </c>
      <c r="H24" s="34">
        <v>340690</v>
      </c>
      <c r="I24" s="34">
        <v>852586</v>
      </c>
      <c r="J24" s="34">
        <v>1797992</v>
      </c>
      <c r="K24" s="34">
        <v>2909925</v>
      </c>
      <c r="L24" s="34">
        <v>391569</v>
      </c>
      <c r="M24" s="34">
        <v>1747966</v>
      </c>
      <c r="O24" s="29">
        <f t="shared" si="0"/>
        <v>0</v>
      </c>
    </row>
    <row r="25" spans="1:15" ht="15.75" x14ac:dyDescent="0.25">
      <c r="A25" s="19" t="s">
        <v>55</v>
      </c>
      <c r="B25" s="34">
        <v>45422154</v>
      </c>
      <c r="C25" s="34">
        <v>0</v>
      </c>
      <c r="D25" s="34">
        <v>929</v>
      </c>
      <c r="E25" s="34">
        <v>0</v>
      </c>
      <c r="F25" s="34">
        <v>0</v>
      </c>
      <c r="G25" s="34">
        <v>29058604</v>
      </c>
      <c r="H25" s="34">
        <v>474637</v>
      </c>
      <c r="I25" s="34">
        <v>1268300</v>
      </c>
      <c r="J25" s="34">
        <v>4214045</v>
      </c>
      <c r="K25" s="34">
        <v>5980867</v>
      </c>
      <c r="L25" s="34">
        <v>1766478</v>
      </c>
      <c r="M25" s="34">
        <v>2658294</v>
      </c>
      <c r="O25" s="29">
        <f t="shared" si="0"/>
        <v>0</v>
      </c>
    </row>
    <row r="26" spans="1:15" ht="15.75" x14ac:dyDescent="0.25">
      <c r="A26" s="19" t="s">
        <v>56</v>
      </c>
      <c r="B26" s="34">
        <v>59772957</v>
      </c>
      <c r="C26" s="34">
        <v>611</v>
      </c>
      <c r="D26" s="34">
        <v>0</v>
      </c>
      <c r="E26" s="34">
        <v>0</v>
      </c>
      <c r="F26" s="34">
        <v>0</v>
      </c>
      <c r="G26" s="34">
        <v>40670538</v>
      </c>
      <c r="H26" s="34">
        <v>689079</v>
      </c>
      <c r="I26" s="34">
        <v>664027</v>
      </c>
      <c r="J26" s="34">
        <v>5098994</v>
      </c>
      <c r="K26" s="34">
        <v>7770065</v>
      </c>
      <c r="L26" s="34">
        <v>1247276</v>
      </c>
      <c r="M26" s="34">
        <v>3632367</v>
      </c>
      <c r="O26" s="29">
        <f t="shared" si="0"/>
        <v>0</v>
      </c>
    </row>
    <row r="27" spans="1:15" s="106" customFormat="1" ht="33.75" customHeight="1" x14ac:dyDescent="0.25">
      <c r="A27" s="66" t="s">
        <v>57</v>
      </c>
      <c r="B27" s="113">
        <v>856529226</v>
      </c>
      <c r="C27" s="113">
        <v>105263573</v>
      </c>
      <c r="D27" s="113">
        <v>76461676</v>
      </c>
      <c r="E27" s="113">
        <v>14176654</v>
      </c>
      <c r="F27" s="113">
        <v>7758050</v>
      </c>
      <c r="G27" s="113">
        <v>300572414</v>
      </c>
      <c r="H27" s="113">
        <v>5515387</v>
      </c>
      <c r="I27" s="113">
        <v>32187188</v>
      </c>
      <c r="J27" s="113">
        <v>67691606</v>
      </c>
      <c r="K27" s="113">
        <v>126704180</v>
      </c>
      <c r="L27" s="113">
        <v>28836417</v>
      </c>
      <c r="M27" s="113">
        <v>91362081</v>
      </c>
      <c r="O27" s="116">
        <f t="shared" si="0"/>
        <v>0</v>
      </c>
    </row>
    <row r="28" spans="1:15" ht="15.75" x14ac:dyDescent="0.25">
      <c r="A28" s="20" t="s">
        <v>58</v>
      </c>
      <c r="B28" s="34">
        <v>6044004</v>
      </c>
      <c r="C28" s="34">
        <v>1748039</v>
      </c>
      <c r="D28" s="34">
        <v>1302441</v>
      </c>
      <c r="E28" s="34">
        <v>0</v>
      </c>
      <c r="F28" s="34">
        <v>42306</v>
      </c>
      <c r="G28" s="34">
        <v>1037335</v>
      </c>
      <c r="H28" s="34">
        <v>5810</v>
      </c>
      <c r="I28" s="34">
        <v>31624</v>
      </c>
      <c r="J28" s="34">
        <v>435451</v>
      </c>
      <c r="K28" s="34">
        <v>893337</v>
      </c>
      <c r="L28" s="34">
        <v>191665</v>
      </c>
      <c r="M28" s="34">
        <v>355996</v>
      </c>
      <c r="O28" s="29">
        <f t="shared" si="0"/>
        <v>0</v>
      </c>
    </row>
    <row r="29" spans="1:15" ht="15.75" x14ac:dyDescent="0.25">
      <c r="A29" s="21" t="s">
        <v>59</v>
      </c>
      <c r="B29" s="34">
        <v>2498594</v>
      </c>
      <c r="C29" s="34">
        <v>1195103</v>
      </c>
      <c r="D29" s="34">
        <v>339465</v>
      </c>
      <c r="E29" s="34">
        <v>0</v>
      </c>
      <c r="F29" s="34">
        <v>0</v>
      </c>
      <c r="G29" s="34">
        <v>1907</v>
      </c>
      <c r="H29" s="34">
        <v>6799</v>
      </c>
      <c r="I29" s="34">
        <v>60352</v>
      </c>
      <c r="J29" s="34">
        <v>210702</v>
      </c>
      <c r="K29" s="34">
        <v>390715</v>
      </c>
      <c r="L29" s="34">
        <v>61204</v>
      </c>
      <c r="M29" s="34">
        <v>232347</v>
      </c>
      <c r="O29" s="29">
        <f t="shared" si="0"/>
        <v>0</v>
      </c>
    </row>
    <row r="30" spans="1:15" ht="15.75" x14ac:dyDescent="0.25">
      <c r="A30" s="21" t="s">
        <v>60</v>
      </c>
      <c r="B30" s="34">
        <v>3913861</v>
      </c>
      <c r="C30" s="34">
        <v>277782</v>
      </c>
      <c r="D30" s="34">
        <v>2026129</v>
      </c>
      <c r="E30" s="34">
        <v>0</v>
      </c>
      <c r="F30" s="34">
        <v>0</v>
      </c>
      <c r="G30" s="34">
        <v>929</v>
      </c>
      <c r="H30" s="34">
        <v>52072</v>
      </c>
      <c r="I30" s="34">
        <v>61796</v>
      </c>
      <c r="J30" s="34">
        <v>294983</v>
      </c>
      <c r="K30" s="34">
        <v>784942</v>
      </c>
      <c r="L30" s="34">
        <v>111809</v>
      </c>
      <c r="M30" s="34">
        <v>303419</v>
      </c>
      <c r="O30" s="29">
        <f t="shared" si="0"/>
        <v>0</v>
      </c>
    </row>
    <row r="31" spans="1:15" ht="15.75" x14ac:dyDescent="0.25">
      <c r="A31" s="21" t="s">
        <v>61</v>
      </c>
      <c r="B31" s="34">
        <v>14386490</v>
      </c>
      <c r="C31" s="34">
        <v>1312751</v>
      </c>
      <c r="D31" s="34">
        <v>1773907</v>
      </c>
      <c r="E31" s="34">
        <v>0</v>
      </c>
      <c r="F31" s="34">
        <v>169223</v>
      </c>
      <c r="G31" s="34">
        <v>5629252</v>
      </c>
      <c r="H31" s="34">
        <v>118976</v>
      </c>
      <c r="I31" s="34">
        <v>414482</v>
      </c>
      <c r="J31" s="34">
        <v>1109698</v>
      </c>
      <c r="K31" s="34">
        <v>1870403</v>
      </c>
      <c r="L31" s="34">
        <v>548842</v>
      </c>
      <c r="M31" s="34">
        <v>1438956</v>
      </c>
      <c r="O31" s="29">
        <f t="shared" si="0"/>
        <v>0</v>
      </c>
    </row>
    <row r="32" spans="1:15" ht="15.75" x14ac:dyDescent="0.25">
      <c r="A32" s="21" t="s">
        <v>62</v>
      </c>
      <c r="B32" s="34">
        <v>42291419</v>
      </c>
      <c r="C32" s="34">
        <v>307260</v>
      </c>
      <c r="D32" s="34">
        <v>502530</v>
      </c>
      <c r="E32" s="34">
        <v>1203108</v>
      </c>
      <c r="F32" s="34">
        <v>569437</v>
      </c>
      <c r="G32" s="34">
        <v>12488202</v>
      </c>
      <c r="H32" s="34">
        <v>423306</v>
      </c>
      <c r="I32" s="34">
        <v>6436007</v>
      </c>
      <c r="J32" s="34">
        <v>4733777</v>
      </c>
      <c r="K32" s="34">
        <v>7866384</v>
      </c>
      <c r="L32" s="34">
        <v>2029221</v>
      </c>
      <c r="M32" s="34">
        <v>5732187</v>
      </c>
      <c r="O32" s="29">
        <f t="shared" si="0"/>
        <v>0</v>
      </c>
    </row>
    <row r="33" spans="1:15" ht="15.75" x14ac:dyDescent="0.25">
      <c r="A33" s="21" t="s">
        <v>63</v>
      </c>
      <c r="B33" s="34">
        <v>7623064</v>
      </c>
      <c r="C33" s="34">
        <v>2716763</v>
      </c>
      <c r="D33" s="34">
        <v>1190397</v>
      </c>
      <c r="E33" s="34">
        <v>0</v>
      </c>
      <c r="F33" s="34">
        <v>12692</v>
      </c>
      <c r="G33" s="34">
        <v>4049</v>
      </c>
      <c r="H33" s="34">
        <v>27642</v>
      </c>
      <c r="I33" s="34">
        <v>161063</v>
      </c>
      <c r="J33" s="34">
        <v>688294</v>
      </c>
      <c r="K33" s="34">
        <v>1774583</v>
      </c>
      <c r="L33" s="34">
        <v>278171</v>
      </c>
      <c r="M33" s="34">
        <v>769410</v>
      </c>
      <c r="O33" s="29">
        <f t="shared" si="0"/>
        <v>0</v>
      </c>
    </row>
    <row r="34" spans="1:15" ht="15.75" x14ac:dyDescent="0.25">
      <c r="A34" s="21" t="s">
        <v>64</v>
      </c>
      <c r="B34" s="34">
        <v>6641333</v>
      </c>
      <c r="C34" s="34">
        <v>1151428</v>
      </c>
      <c r="D34" s="34">
        <v>197855</v>
      </c>
      <c r="E34" s="34">
        <v>80</v>
      </c>
      <c r="F34" s="34">
        <v>105765</v>
      </c>
      <c r="G34" s="34">
        <v>3354088</v>
      </c>
      <c r="H34" s="34">
        <v>32457</v>
      </c>
      <c r="I34" s="34">
        <v>118898</v>
      </c>
      <c r="J34" s="34">
        <v>393311</v>
      </c>
      <c r="K34" s="34">
        <v>752423</v>
      </c>
      <c r="L34" s="34">
        <v>147866</v>
      </c>
      <c r="M34" s="34">
        <v>387162</v>
      </c>
      <c r="O34" s="29">
        <f t="shared" si="0"/>
        <v>0</v>
      </c>
    </row>
    <row r="35" spans="1:15" ht="15.75" x14ac:dyDescent="0.25">
      <c r="A35" s="21" t="s">
        <v>65</v>
      </c>
      <c r="B35" s="34">
        <v>5422097</v>
      </c>
      <c r="C35" s="34">
        <v>1655469</v>
      </c>
      <c r="D35" s="34">
        <v>252514</v>
      </c>
      <c r="E35" s="34">
        <v>0</v>
      </c>
      <c r="F35" s="34">
        <v>0</v>
      </c>
      <c r="G35" s="34">
        <v>1084783</v>
      </c>
      <c r="H35" s="34">
        <v>17792</v>
      </c>
      <c r="I35" s="34">
        <v>223619</v>
      </c>
      <c r="J35" s="34">
        <v>449498</v>
      </c>
      <c r="K35" s="34">
        <v>1074212</v>
      </c>
      <c r="L35" s="34">
        <v>184391</v>
      </c>
      <c r="M35" s="34">
        <v>479819</v>
      </c>
      <c r="O35" s="29">
        <f t="shared" si="0"/>
        <v>0</v>
      </c>
    </row>
    <row r="36" spans="1:15" ht="15.75" x14ac:dyDescent="0.25">
      <c r="A36" s="21" t="s">
        <v>66</v>
      </c>
      <c r="B36" s="34">
        <v>3717906</v>
      </c>
      <c r="C36" s="34">
        <v>25413</v>
      </c>
      <c r="D36" s="34">
        <v>21941</v>
      </c>
      <c r="E36" s="34">
        <v>16905</v>
      </c>
      <c r="F36" s="34">
        <v>0</v>
      </c>
      <c r="G36" s="34">
        <v>332222</v>
      </c>
      <c r="H36" s="34">
        <v>28090</v>
      </c>
      <c r="I36" s="34">
        <v>221627</v>
      </c>
      <c r="J36" s="34">
        <v>660200</v>
      </c>
      <c r="K36" s="34">
        <v>1117254</v>
      </c>
      <c r="L36" s="34">
        <v>273445</v>
      </c>
      <c r="M36" s="34">
        <v>1020809</v>
      </c>
      <c r="O36" s="29">
        <f t="shared" si="0"/>
        <v>0</v>
      </c>
    </row>
    <row r="37" spans="1:15" ht="15.75" x14ac:dyDescent="0.25">
      <c r="A37" s="21" t="s">
        <v>67</v>
      </c>
      <c r="B37" s="34">
        <v>6728248</v>
      </c>
      <c r="C37" s="34">
        <v>1651502</v>
      </c>
      <c r="D37" s="34">
        <v>1713741</v>
      </c>
      <c r="E37" s="34">
        <v>0</v>
      </c>
      <c r="F37" s="34">
        <v>0</v>
      </c>
      <c r="G37" s="34">
        <v>10056</v>
      </c>
      <c r="H37" s="34">
        <v>15877</v>
      </c>
      <c r="I37" s="34">
        <v>495961</v>
      </c>
      <c r="J37" s="34">
        <v>533779</v>
      </c>
      <c r="K37" s="34">
        <v>1491245</v>
      </c>
      <c r="L37" s="34">
        <v>230892</v>
      </c>
      <c r="M37" s="34">
        <v>585195</v>
      </c>
      <c r="O37" s="29">
        <f t="shared" si="0"/>
        <v>0</v>
      </c>
    </row>
    <row r="38" spans="1:15" ht="15.75" x14ac:dyDescent="0.25">
      <c r="A38" s="21" t="s">
        <v>68</v>
      </c>
      <c r="B38" s="34">
        <v>14516936</v>
      </c>
      <c r="C38" s="34">
        <v>1541679</v>
      </c>
      <c r="D38" s="34">
        <v>706680</v>
      </c>
      <c r="E38" s="34">
        <v>0</v>
      </c>
      <c r="F38" s="34">
        <v>0</v>
      </c>
      <c r="G38" s="34">
        <v>9046627</v>
      </c>
      <c r="H38" s="34">
        <v>133962</v>
      </c>
      <c r="I38" s="34">
        <v>275098</v>
      </c>
      <c r="J38" s="34">
        <v>688294</v>
      </c>
      <c r="K38" s="34">
        <v>1175872</v>
      </c>
      <c r="L38" s="34">
        <v>352069</v>
      </c>
      <c r="M38" s="34">
        <v>596655</v>
      </c>
      <c r="O38" s="29">
        <f t="shared" si="0"/>
        <v>0</v>
      </c>
    </row>
    <row r="39" spans="1:15" ht="15.75" x14ac:dyDescent="0.25">
      <c r="A39" s="21" t="s">
        <v>69</v>
      </c>
      <c r="B39" s="34">
        <v>3634768</v>
      </c>
      <c r="C39" s="34">
        <v>19488</v>
      </c>
      <c r="D39" s="34">
        <v>352315</v>
      </c>
      <c r="E39" s="34">
        <v>0</v>
      </c>
      <c r="F39" s="34">
        <v>25383</v>
      </c>
      <c r="G39" s="34">
        <v>2127261</v>
      </c>
      <c r="H39" s="34">
        <v>10893</v>
      </c>
      <c r="I39" s="34">
        <v>32055</v>
      </c>
      <c r="J39" s="34">
        <v>238796</v>
      </c>
      <c r="K39" s="34">
        <v>454975</v>
      </c>
      <c r="L39" s="34">
        <v>93780</v>
      </c>
      <c r="M39" s="34">
        <v>279822</v>
      </c>
      <c r="O39" s="29">
        <f t="shared" si="0"/>
        <v>0</v>
      </c>
    </row>
    <row r="40" spans="1:15" ht="15.75" x14ac:dyDescent="0.25">
      <c r="A40" s="21" t="s">
        <v>70</v>
      </c>
      <c r="B40" s="34">
        <v>48534613</v>
      </c>
      <c r="C40" s="34">
        <v>84443</v>
      </c>
      <c r="D40" s="34">
        <v>72240</v>
      </c>
      <c r="E40" s="34">
        <v>7</v>
      </c>
      <c r="F40" s="34">
        <v>99842</v>
      </c>
      <c r="G40" s="34">
        <v>44473023</v>
      </c>
      <c r="H40" s="34">
        <v>393543</v>
      </c>
      <c r="I40" s="34">
        <v>311806</v>
      </c>
      <c r="J40" s="34">
        <v>632107</v>
      </c>
      <c r="K40" s="34">
        <v>1326167</v>
      </c>
      <c r="L40" s="34">
        <v>173241</v>
      </c>
      <c r="M40" s="34">
        <v>968194</v>
      </c>
      <c r="O40" s="29">
        <f t="shared" si="0"/>
        <v>0</v>
      </c>
    </row>
    <row r="41" spans="1:15" ht="15.75" x14ac:dyDescent="0.25">
      <c r="A41" s="21" t="s">
        <v>71</v>
      </c>
      <c r="B41" s="34">
        <v>5556219</v>
      </c>
      <c r="C41" s="34">
        <v>204554</v>
      </c>
      <c r="D41" s="34">
        <v>410995</v>
      </c>
      <c r="E41" s="34">
        <v>0</v>
      </c>
      <c r="F41" s="34">
        <v>0</v>
      </c>
      <c r="G41" s="34">
        <v>3559450</v>
      </c>
      <c r="H41" s="34">
        <v>15250</v>
      </c>
      <c r="I41" s="34">
        <v>177301</v>
      </c>
      <c r="J41" s="34">
        <v>294983</v>
      </c>
      <c r="K41" s="34">
        <v>487658</v>
      </c>
      <c r="L41" s="34">
        <v>107861</v>
      </c>
      <c r="M41" s="34">
        <v>298167</v>
      </c>
      <c r="O41" s="29">
        <f t="shared" si="0"/>
        <v>0</v>
      </c>
    </row>
    <row r="42" spans="1:15" ht="15.75" x14ac:dyDescent="0.25">
      <c r="A42" s="21" t="s">
        <v>72</v>
      </c>
      <c r="B42" s="34">
        <v>1749833</v>
      </c>
      <c r="C42" s="34">
        <v>565544</v>
      </c>
      <c r="D42" s="34">
        <v>182821</v>
      </c>
      <c r="E42" s="34">
        <v>0</v>
      </c>
      <c r="F42" s="34">
        <v>0</v>
      </c>
      <c r="G42" s="34">
        <v>4521</v>
      </c>
      <c r="H42" s="34">
        <v>5083</v>
      </c>
      <c r="I42" s="34">
        <v>34097</v>
      </c>
      <c r="J42" s="34">
        <v>210702</v>
      </c>
      <c r="K42" s="34">
        <v>485331</v>
      </c>
      <c r="L42" s="34">
        <v>84341</v>
      </c>
      <c r="M42" s="34">
        <v>177393</v>
      </c>
      <c r="O42" s="29">
        <f t="shared" si="0"/>
        <v>0</v>
      </c>
    </row>
    <row r="43" spans="1:15" ht="15.75" x14ac:dyDescent="0.25">
      <c r="A43" s="21" t="s">
        <v>73</v>
      </c>
      <c r="B43" s="34">
        <v>5214283</v>
      </c>
      <c r="C43" s="34">
        <v>1656676</v>
      </c>
      <c r="D43" s="34">
        <v>997304</v>
      </c>
      <c r="E43" s="34">
        <v>0</v>
      </c>
      <c r="F43" s="34">
        <v>0</v>
      </c>
      <c r="G43" s="34">
        <v>564759</v>
      </c>
      <c r="H43" s="34">
        <v>13698</v>
      </c>
      <c r="I43" s="34">
        <v>203839</v>
      </c>
      <c r="J43" s="34">
        <v>449498</v>
      </c>
      <c r="K43" s="34">
        <v>834427</v>
      </c>
      <c r="L43" s="34">
        <v>143225</v>
      </c>
      <c r="M43" s="34">
        <v>350857</v>
      </c>
      <c r="O43" s="29">
        <f t="shared" si="0"/>
        <v>0</v>
      </c>
    </row>
    <row r="44" spans="1:15" ht="15.75" x14ac:dyDescent="0.25">
      <c r="A44" s="21" t="s">
        <v>74</v>
      </c>
      <c r="B44" s="34">
        <v>3495635</v>
      </c>
      <c r="C44" s="34">
        <v>925276</v>
      </c>
      <c r="D44" s="34">
        <v>1235226</v>
      </c>
      <c r="E44" s="34">
        <v>0</v>
      </c>
      <c r="F44" s="34">
        <v>0</v>
      </c>
      <c r="G44" s="34">
        <v>114025</v>
      </c>
      <c r="H44" s="34">
        <v>3631</v>
      </c>
      <c r="I44" s="34">
        <v>157019</v>
      </c>
      <c r="J44" s="34">
        <v>224749</v>
      </c>
      <c r="K44" s="34">
        <v>508400</v>
      </c>
      <c r="L44" s="34">
        <v>98734</v>
      </c>
      <c r="M44" s="34">
        <v>228575</v>
      </c>
      <c r="O44" s="29">
        <f t="shared" si="0"/>
        <v>0</v>
      </c>
    </row>
    <row r="45" spans="1:15" ht="15.75" x14ac:dyDescent="0.25">
      <c r="A45" s="21" t="s">
        <v>75</v>
      </c>
      <c r="B45" s="34">
        <v>1633418</v>
      </c>
      <c r="C45" s="34">
        <v>475785</v>
      </c>
      <c r="D45" s="34">
        <v>365646</v>
      </c>
      <c r="E45" s="34">
        <v>0</v>
      </c>
      <c r="F45" s="34">
        <v>0</v>
      </c>
      <c r="G45" s="34">
        <v>1247</v>
      </c>
      <c r="H45" s="34">
        <v>8516</v>
      </c>
      <c r="I45" s="34">
        <v>32239</v>
      </c>
      <c r="J45" s="34">
        <v>196655</v>
      </c>
      <c r="K45" s="34">
        <v>315427</v>
      </c>
      <c r="L45" s="34">
        <v>80704</v>
      </c>
      <c r="M45" s="34">
        <v>157199</v>
      </c>
      <c r="O45" s="29">
        <f t="shared" si="0"/>
        <v>0</v>
      </c>
    </row>
    <row r="46" spans="1:15" ht="15.75" x14ac:dyDescent="0.25">
      <c r="A46" s="21" t="s">
        <v>76</v>
      </c>
      <c r="B46" s="34">
        <v>1625512</v>
      </c>
      <c r="C46" s="34">
        <v>259323</v>
      </c>
      <c r="D46" s="34">
        <v>501963</v>
      </c>
      <c r="E46" s="34">
        <v>0</v>
      </c>
      <c r="F46" s="34">
        <v>207299</v>
      </c>
      <c r="G46" s="34">
        <v>38754</v>
      </c>
      <c r="H46" s="34">
        <v>1452</v>
      </c>
      <c r="I46" s="34">
        <v>65555</v>
      </c>
      <c r="J46" s="34">
        <v>126421</v>
      </c>
      <c r="K46" s="34">
        <v>260387</v>
      </c>
      <c r="L46" s="34">
        <v>40855</v>
      </c>
      <c r="M46" s="34">
        <v>123503</v>
      </c>
      <c r="O46" s="29">
        <f t="shared" si="0"/>
        <v>0</v>
      </c>
    </row>
    <row r="47" spans="1:15" ht="15.75" x14ac:dyDescent="0.25">
      <c r="A47" s="21" t="s">
        <v>77</v>
      </c>
      <c r="B47" s="34">
        <v>3045354</v>
      </c>
      <c r="C47" s="34">
        <v>859329</v>
      </c>
      <c r="D47" s="34">
        <v>362279</v>
      </c>
      <c r="E47" s="34">
        <v>0</v>
      </c>
      <c r="F47" s="34">
        <v>0</v>
      </c>
      <c r="G47" s="34">
        <v>114558</v>
      </c>
      <c r="H47" s="34">
        <v>16207</v>
      </c>
      <c r="I47" s="34">
        <v>101757</v>
      </c>
      <c r="J47" s="34">
        <v>309030</v>
      </c>
      <c r="K47" s="34">
        <v>822348</v>
      </c>
      <c r="L47" s="34">
        <v>151815</v>
      </c>
      <c r="M47" s="34">
        <v>308031</v>
      </c>
      <c r="O47" s="29">
        <f t="shared" si="0"/>
        <v>0</v>
      </c>
    </row>
    <row r="48" spans="1:15" ht="15.75" x14ac:dyDescent="0.25">
      <c r="A48" s="21" t="s">
        <v>78</v>
      </c>
      <c r="B48" s="34">
        <v>3997414</v>
      </c>
      <c r="C48" s="34">
        <v>882978</v>
      </c>
      <c r="D48" s="34">
        <v>987364</v>
      </c>
      <c r="E48" s="34">
        <v>0</v>
      </c>
      <c r="F48" s="34">
        <v>1692</v>
      </c>
      <c r="G48" s="34">
        <v>12431</v>
      </c>
      <c r="H48" s="34">
        <v>8813</v>
      </c>
      <c r="I48" s="34">
        <v>80272</v>
      </c>
      <c r="J48" s="34">
        <v>491639</v>
      </c>
      <c r="K48" s="34">
        <v>885038</v>
      </c>
      <c r="L48" s="34">
        <v>237784</v>
      </c>
      <c r="M48" s="34">
        <v>409403</v>
      </c>
      <c r="O48" s="29">
        <f t="shared" si="0"/>
        <v>0</v>
      </c>
    </row>
    <row r="49" spans="1:15" ht="15.75" x14ac:dyDescent="0.25">
      <c r="A49" s="21" t="s">
        <v>79</v>
      </c>
      <c r="B49" s="34">
        <v>4459408</v>
      </c>
      <c r="C49" s="34">
        <v>1075108</v>
      </c>
      <c r="D49" s="34">
        <v>1248517</v>
      </c>
      <c r="E49" s="34">
        <v>0</v>
      </c>
      <c r="F49" s="34">
        <v>12692</v>
      </c>
      <c r="G49" s="34">
        <v>315</v>
      </c>
      <c r="H49" s="34">
        <v>15320</v>
      </c>
      <c r="I49" s="34">
        <v>129141</v>
      </c>
      <c r="J49" s="34">
        <v>449498</v>
      </c>
      <c r="K49" s="34">
        <v>980963</v>
      </c>
      <c r="L49" s="34">
        <v>175801</v>
      </c>
      <c r="M49" s="34">
        <v>372053</v>
      </c>
      <c r="O49" s="29">
        <f t="shared" si="0"/>
        <v>0</v>
      </c>
    </row>
    <row r="50" spans="1:15" ht="15.75" x14ac:dyDescent="0.25">
      <c r="A50" s="21" t="s">
        <v>80</v>
      </c>
      <c r="B50" s="34">
        <v>2592454</v>
      </c>
      <c r="C50" s="34">
        <v>171318</v>
      </c>
      <c r="D50" s="34">
        <v>227180</v>
      </c>
      <c r="E50" s="34">
        <v>0</v>
      </c>
      <c r="F50" s="34">
        <v>0</v>
      </c>
      <c r="G50" s="34">
        <v>36951</v>
      </c>
      <c r="H50" s="34">
        <v>26863</v>
      </c>
      <c r="I50" s="34">
        <v>204878</v>
      </c>
      <c r="J50" s="34">
        <v>589966</v>
      </c>
      <c r="K50" s="34">
        <v>675232</v>
      </c>
      <c r="L50" s="34">
        <v>267955</v>
      </c>
      <c r="M50" s="34">
        <v>392111</v>
      </c>
      <c r="O50" s="29">
        <f t="shared" si="0"/>
        <v>0</v>
      </c>
    </row>
    <row r="51" spans="1:15" ht="15.75" x14ac:dyDescent="0.25">
      <c r="A51" s="21" t="s">
        <v>81</v>
      </c>
      <c r="B51" s="34">
        <v>8000719</v>
      </c>
      <c r="C51" s="34">
        <v>2408722</v>
      </c>
      <c r="D51" s="34">
        <v>1454949</v>
      </c>
      <c r="E51" s="34">
        <v>0</v>
      </c>
      <c r="F51" s="34">
        <v>0</v>
      </c>
      <c r="G51" s="34">
        <v>877217</v>
      </c>
      <c r="H51" s="34">
        <v>25665</v>
      </c>
      <c r="I51" s="34">
        <v>300691</v>
      </c>
      <c r="J51" s="34">
        <v>604013</v>
      </c>
      <c r="K51" s="34">
        <v>1554336</v>
      </c>
      <c r="L51" s="34">
        <v>256506</v>
      </c>
      <c r="M51" s="34">
        <v>518620</v>
      </c>
      <c r="O51" s="29">
        <f t="shared" si="0"/>
        <v>0</v>
      </c>
    </row>
    <row r="52" spans="1:15" ht="15.75" x14ac:dyDescent="0.25">
      <c r="A52" s="20" t="s">
        <v>82</v>
      </c>
      <c r="B52" s="34">
        <v>10973083</v>
      </c>
      <c r="C52" s="34">
        <v>2123849</v>
      </c>
      <c r="D52" s="34">
        <v>803751</v>
      </c>
      <c r="E52" s="34">
        <v>0</v>
      </c>
      <c r="F52" s="34">
        <v>0</v>
      </c>
      <c r="G52" s="34">
        <v>4522983</v>
      </c>
      <c r="H52" s="34">
        <v>52187</v>
      </c>
      <c r="I52" s="34">
        <v>142543</v>
      </c>
      <c r="J52" s="34">
        <v>758528</v>
      </c>
      <c r="K52" s="34">
        <v>1566338</v>
      </c>
      <c r="L52" s="34">
        <v>418537</v>
      </c>
      <c r="M52" s="34">
        <v>584367</v>
      </c>
      <c r="O52" s="29">
        <f t="shared" si="0"/>
        <v>0</v>
      </c>
    </row>
    <row r="53" spans="1:15" ht="15.75" x14ac:dyDescent="0.25">
      <c r="A53" s="21" t="s">
        <v>83</v>
      </c>
      <c r="B53" s="34">
        <v>9068157</v>
      </c>
      <c r="C53" s="34">
        <v>260714</v>
      </c>
      <c r="D53" s="34">
        <v>1235098</v>
      </c>
      <c r="E53" s="34">
        <v>0</v>
      </c>
      <c r="F53" s="34">
        <v>16922</v>
      </c>
      <c r="G53" s="34">
        <v>5151077</v>
      </c>
      <c r="H53" s="34">
        <v>37200</v>
      </c>
      <c r="I53" s="34">
        <v>112176</v>
      </c>
      <c r="J53" s="34">
        <v>561873</v>
      </c>
      <c r="K53" s="34">
        <v>855562</v>
      </c>
      <c r="L53" s="34">
        <v>204584</v>
      </c>
      <c r="M53" s="34">
        <v>632951</v>
      </c>
      <c r="O53" s="29">
        <f t="shared" si="0"/>
        <v>0</v>
      </c>
    </row>
    <row r="54" spans="1:15" ht="15.75" x14ac:dyDescent="0.25">
      <c r="A54" s="21" t="s">
        <v>84</v>
      </c>
      <c r="B54" s="34">
        <v>9859064</v>
      </c>
      <c r="C54" s="34">
        <v>1898159</v>
      </c>
      <c r="D54" s="34">
        <v>614270</v>
      </c>
      <c r="E54" s="34">
        <v>0</v>
      </c>
      <c r="F54" s="34">
        <v>0</v>
      </c>
      <c r="G54" s="39">
        <v>3066122</v>
      </c>
      <c r="H54" s="34">
        <v>51790</v>
      </c>
      <c r="I54" s="34">
        <v>151130</v>
      </c>
      <c r="J54" s="34">
        <v>1011371</v>
      </c>
      <c r="K54" s="34">
        <v>1662911</v>
      </c>
      <c r="L54" s="34">
        <v>362046</v>
      </c>
      <c r="M54" s="34">
        <v>1041255</v>
      </c>
      <c r="O54" s="29">
        <f t="shared" si="0"/>
        <v>-10</v>
      </c>
    </row>
    <row r="55" spans="1:15" ht="15.75" x14ac:dyDescent="0.25">
      <c r="A55" s="21" t="s">
        <v>85</v>
      </c>
      <c r="B55" s="34">
        <v>4006085</v>
      </c>
      <c r="C55" s="34">
        <v>1677433</v>
      </c>
      <c r="D55" s="34">
        <v>1141423</v>
      </c>
      <c r="E55" s="34">
        <v>0</v>
      </c>
      <c r="F55" s="34">
        <v>0</v>
      </c>
      <c r="G55" s="34">
        <v>649</v>
      </c>
      <c r="H55" s="34">
        <v>11768</v>
      </c>
      <c r="I55" s="34">
        <v>44490</v>
      </c>
      <c r="J55" s="34">
        <v>252843</v>
      </c>
      <c r="K55" s="34">
        <v>522384</v>
      </c>
      <c r="L55" s="34">
        <v>106008</v>
      </c>
      <c r="M55" s="34">
        <v>249087</v>
      </c>
      <c r="O55" s="29">
        <f t="shared" si="0"/>
        <v>0</v>
      </c>
    </row>
    <row r="56" spans="1:15" ht="15.75" x14ac:dyDescent="0.25">
      <c r="A56" s="21" t="s">
        <v>86</v>
      </c>
      <c r="B56" s="34">
        <v>3012377</v>
      </c>
      <c r="C56" s="34">
        <v>183560</v>
      </c>
      <c r="D56" s="34">
        <v>435178</v>
      </c>
      <c r="E56" s="34">
        <v>0</v>
      </c>
      <c r="F56" s="34">
        <v>0</v>
      </c>
      <c r="G56" s="34">
        <v>227657</v>
      </c>
      <c r="H56" s="34">
        <v>46737</v>
      </c>
      <c r="I56" s="34">
        <v>110505</v>
      </c>
      <c r="J56" s="34">
        <v>463545</v>
      </c>
      <c r="K56" s="34">
        <v>629513</v>
      </c>
      <c r="L56" s="34">
        <v>139433</v>
      </c>
      <c r="M56" s="34">
        <v>776249</v>
      </c>
      <c r="O56" s="29">
        <f t="shared" si="0"/>
        <v>0</v>
      </c>
    </row>
    <row r="57" spans="1:15" ht="15.75" x14ac:dyDescent="0.25">
      <c r="A57" s="21" t="s">
        <v>87</v>
      </c>
      <c r="B57" s="34">
        <v>65588952</v>
      </c>
      <c r="C57" s="34">
        <v>0</v>
      </c>
      <c r="D57" s="34">
        <v>13039</v>
      </c>
      <c r="E57" s="34">
        <v>1688</v>
      </c>
      <c r="F57" s="34">
        <v>376522</v>
      </c>
      <c r="G57" s="34">
        <v>62095248</v>
      </c>
      <c r="H57" s="34">
        <v>111701</v>
      </c>
      <c r="I57" s="34">
        <v>358346</v>
      </c>
      <c r="J57" s="34">
        <v>463545</v>
      </c>
      <c r="K57" s="34">
        <v>1167651</v>
      </c>
      <c r="L57" s="34">
        <v>148249</v>
      </c>
      <c r="M57" s="34">
        <v>852963</v>
      </c>
      <c r="O57" s="29">
        <f t="shared" si="0"/>
        <v>0</v>
      </c>
    </row>
    <row r="58" spans="1:15" ht="15.75" x14ac:dyDescent="0.25">
      <c r="A58" s="21" t="s">
        <v>88</v>
      </c>
      <c r="B58" s="34">
        <v>7786463</v>
      </c>
      <c r="C58" s="34">
        <v>111243</v>
      </c>
      <c r="D58" s="34">
        <v>47004</v>
      </c>
      <c r="E58" s="34">
        <v>0</v>
      </c>
      <c r="F58" s="34">
        <v>0</v>
      </c>
      <c r="G58" s="34">
        <v>4657683</v>
      </c>
      <c r="H58" s="34">
        <v>68417</v>
      </c>
      <c r="I58" s="34">
        <v>627975</v>
      </c>
      <c r="J58" s="34">
        <v>604013</v>
      </c>
      <c r="K58" s="34">
        <v>1043450</v>
      </c>
      <c r="L58" s="34">
        <v>177104</v>
      </c>
      <c r="M58" s="34">
        <v>449574</v>
      </c>
      <c r="O58" s="29">
        <f t="shared" si="0"/>
        <v>0</v>
      </c>
    </row>
    <row r="59" spans="1:15" ht="15.75" x14ac:dyDescent="0.25">
      <c r="A59" s="21" t="s">
        <v>89</v>
      </c>
      <c r="B59" s="34">
        <v>2773285</v>
      </c>
      <c r="C59" s="34">
        <v>186060</v>
      </c>
      <c r="D59" s="34">
        <v>224537</v>
      </c>
      <c r="E59" s="34">
        <v>0</v>
      </c>
      <c r="F59" s="34">
        <v>0</v>
      </c>
      <c r="G59" s="34">
        <v>1579881</v>
      </c>
      <c r="H59" s="34">
        <v>7140</v>
      </c>
      <c r="I59" s="34">
        <v>85054</v>
      </c>
      <c r="J59" s="34">
        <v>168562</v>
      </c>
      <c r="K59" s="34">
        <v>275364</v>
      </c>
      <c r="L59" s="34">
        <v>62365</v>
      </c>
      <c r="M59" s="34">
        <v>184322</v>
      </c>
      <c r="O59" s="29">
        <f t="shared" si="0"/>
        <v>0</v>
      </c>
    </row>
    <row r="60" spans="1:15" ht="15.75" x14ac:dyDescent="0.25">
      <c r="A60" s="21" t="s">
        <v>90</v>
      </c>
      <c r="B60" s="34">
        <v>3787116</v>
      </c>
      <c r="C60" s="34">
        <v>1315527</v>
      </c>
      <c r="D60" s="34">
        <v>351203</v>
      </c>
      <c r="E60" s="34">
        <v>0</v>
      </c>
      <c r="F60" s="34">
        <v>0</v>
      </c>
      <c r="G60" s="34">
        <v>62122</v>
      </c>
      <c r="H60" s="34">
        <v>22379</v>
      </c>
      <c r="I60" s="34">
        <v>181332</v>
      </c>
      <c r="J60" s="34">
        <v>449498</v>
      </c>
      <c r="K60" s="34">
        <v>694917</v>
      </c>
      <c r="L60" s="34">
        <v>212085</v>
      </c>
      <c r="M60" s="34">
        <v>498053</v>
      </c>
      <c r="O60" s="29">
        <f t="shared" si="0"/>
        <v>0</v>
      </c>
    </row>
    <row r="61" spans="1:15" ht="15.75" x14ac:dyDescent="0.25">
      <c r="A61" s="21" t="s">
        <v>91</v>
      </c>
      <c r="B61" s="34">
        <v>1962270</v>
      </c>
      <c r="C61" s="34">
        <v>447005</v>
      </c>
      <c r="D61" s="34">
        <v>892475</v>
      </c>
      <c r="E61" s="34">
        <v>0</v>
      </c>
      <c r="F61" s="34">
        <v>0</v>
      </c>
      <c r="G61" s="34">
        <v>245</v>
      </c>
      <c r="H61" s="34">
        <v>2607</v>
      </c>
      <c r="I61" s="34">
        <v>21574</v>
      </c>
      <c r="J61" s="34">
        <v>112374</v>
      </c>
      <c r="K61" s="34">
        <v>264136</v>
      </c>
      <c r="L61" s="34">
        <v>42015</v>
      </c>
      <c r="M61" s="34">
        <v>179839</v>
      </c>
      <c r="O61" s="29">
        <f t="shared" si="0"/>
        <v>0</v>
      </c>
    </row>
    <row r="62" spans="1:15" ht="15.75" x14ac:dyDescent="0.25">
      <c r="A62" s="21" t="s">
        <v>92</v>
      </c>
      <c r="B62" s="34">
        <v>3916632</v>
      </c>
      <c r="C62" s="34">
        <v>1863265</v>
      </c>
      <c r="D62" s="34">
        <v>525995</v>
      </c>
      <c r="E62" s="34">
        <v>0</v>
      </c>
      <c r="F62" s="34">
        <v>0</v>
      </c>
      <c r="G62" s="34">
        <v>1858</v>
      </c>
      <c r="H62" s="34">
        <v>5083</v>
      </c>
      <c r="I62" s="34">
        <v>59704</v>
      </c>
      <c r="J62" s="34">
        <v>224749</v>
      </c>
      <c r="K62" s="34">
        <v>824313</v>
      </c>
      <c r="L62" s="34">
        <v>134947</v>
      </c>
      <c r="M62" s="34">
        <v>276718</v>
      </c>
      <c r="O62" s="29">
        <f t="shared" si="0"/>
        <v>0</v>
      </c>
    </row>
    <row r="63" spans="1:15" ht="15.75" x14ac:dyDescent="0.25">
      <c r="A63" s="21" t="s">
        <v>93</v>
      </c>
      <c r="B63" s="34">
        <v>2001557</v>
      </c>
      <c r="C63" s="34">
        <v>521052</v>
      </c>
      <c r="D63" s="34">
        <v>396086</v>
      </c>
      <c r="E63" s="34">
        <v>0</v>
      </c>
      <c r="F63" s="34">
        <v>0</v>
      </c>
      <c r="G63" s="34">
        <v>391</v>
      </c>
      <c r="H63" s="34">
        <v>4357</v>
      </c>
      <c r="I63" s="34">
        <v>60515</v>
      </c>
      <c r="J63" s="34">
        <v>252843</v>
      </c>
      <c r="K63" s="34">
        <v>435262</v>
      </c>
      <c r="L63" s="34">
        <v>98578</v>
      </c>
      <c r="M63" s="34">
        <v>232473</v>
      </c>
      <c r="O63" s="29">
        <f t="shared" si="0"/>
        <v>0</v>
      </c>
    </row>
    <row r="64" spans="1:15" ht="15.75" x14ac:dyDescent="0.25">
      <c r="A64" s="21" t="s">
        <v>94</v>
      </c>
      <c r="B64" s="34">
        <v>975293</v>
      </c>
      <c r="C64" s="34">
        <v>140320</v>
      </c>
      <c r="D64" s="34">
        <v>582794</v>
      </c>
      <c r="E64" s="34">
        <v>0</v>
      </c>
      <c r="F64" s="34">
        <v>0</v>
      </c>
      <c r="G64" s="34">
        <v>26</v>
      </c>
      <c r="H64" s="34">
        <v>5017</v>
      </c>
      <c r="I64" s="34">
        <v>5947</v>
      </c>
      <c r="J64" s="34">
        <v>42140</v>
      </c>
      <c r="K64" s="34">
        <v>81660</v>
      </c>
      <c r="L64" s="34">
        <v>20349</v>
      </c>
      <c r="M64" s="34">
        <v>97040</v>
      </c>
      <c r="O64" s="29">
        <f t="shared" si="0"/>
        <v>0</v>
      </c>
    </row>
    <row r="65" spans="1:15" ht="15.75" x14ac:dyDescent="0.25">
      <c r="A65" s="21" t="s">
        <v>95</v>
      </c>
      <c r="B65" s="34">
        <v>3204580</v>
      </c>
      <c r="C65" s="34">
        <v>857947</v>
      </c>
      <c r="D65" s="34">
        <v>1305887</v>
      </c>
      <c r="E65" s="34">
        <v>0</v>
      </c>
      <c r="F65" s="34">
        <v>0</v>
      </c>
      <c r="G65" s="34">
        <v>233</v>
      </c>
      <c r="H65" s="34">
        <v>2179</v>
      </c>
      <c r="I65" s="34">
        <v>165833</v>
      </c>
      <c r="J65" s="34">
        <v>182609</v>
      </c>
      <c r="K65" s="34">
        <v>338772</v>
      </c>
      <c r="L65" s="34">
        <v>92776</v>
      </c>
      <c r="M65" s="34">
        <v>258344</v>
      </c>
      <c r="O65" s="29">
        <f t="shared" si="0"/>
        <v>0</v>
      </c>
    </row>
    <row r="66" spans="1:15" ht="15.75" x14ac:dyDescent="0.25">
      <c r="A66" s="21" t="s">
        <v>96</v>
      </c>
      <c r="B66" s="34">
        <v>887136</v>
      </c>
      <c r="C66" s="34">
        <v>61824</v>
      </c>
      <c r="D66" s="34">
        <v>209331</v>
      </c>
      <c r="E66" s="34">
        <v>0</v>
      </c>
      <c r="F66" s="34">
        <v>0</v>
      </c>
      <c r="G66" s="34">
        <v>18257</v>
      </c>
      <c r="H66" s="34">
        <v>3631</v>
      </c>
      <c r="I66" s="34">
        <v>98199</v>
      </c>
      <c r="J66" s="34">
        <v>98328</v>
      </c>
      <c r="K66" s="34">
        <v>209795</v>
      </c>
      <c r="L66" s="34">
        <v>43176</v>
      </c>
      <c r="M66" s="34">
        <v>144595</v>
      </c>
      <c r="O66" s="29">
        <f t="shared" si="0"/>
        <v>0</v>
      </c>
    </row>
    <row r="67" spans="1:15" ht="15.75" x14ac:dyDescent="0.25">
      <c r="A67" s="21" t="s">
        <v>97</v>
      </c>
      <c r="B67" s="34">
        <v>1886982</v>
      </c>
      <c r="C67" s="34">
        <v>21909</v>
      </c>
      <c r="D67" s="34">
        <v>504856</v>
      </c>
      <c r="E67" s="34">
        <v>0</v>
      </c>
      <c r="F67" s="34">
        <v>0</v>
      </c>
      <c r="G67" s="34">
        <v>518</v>
      </c>
      <c r="H67" s="34">
        <v>726</v>
      </c>
      <c r="I67" s="34">
        <v>10894</v>
      </c>
      <c r="J67" s="34">
        <v>828762</v>
      </c>
      <c r="K67" s="34">
        <v>261452</v>
      </c>
      <c r="L67" s="34">
        <v>12071</v>
      </c>
      <c r="M67" s="34">
        <v>245794</v>
      </c>
      <c r="O67" s="29">
        <f t="shared" si="0"/>
        <v>0</v>
      </c>
    </row>
    <row r="68" spans="1:15" ht="15.75" x14ac:dyDescent="0.25">
      <c r="A68" s="21" t="s">
        <v>98</v>
      </c>
      <c r="B68" s="34">
        <v>3327349</v>
      </c>
      <c r="C68" s="34">
        <v>140692</v>
      </c>
      <c r="D68" s="34">
        <v>845675</v>
      </c>
      <c r="E68" s="34">
        <v>0</v>
      </c>
      <c r="F68" s="34">
        <v>0</v>
      </c>
      <c r="G68" s="34">
        <v>126</v>
      </c>
      <c r="H68" s="34">
        <v>6502</v>
      </c>
      <c r="I68" s="34">
        <v>68441</v>
      </c>
      <c r="J68" s="34">
        <v>814715</v>
      </c>
      <c r="K68" s="34">
        <v>968026</v>
      </c>
      <c r="L68" s="34">
        <v>118078</v>
      </c>
      <c r="M68" s="34">
        <v>365094</v>
      </c>
      <c r="O68" s="29">
        <f t="shared" si="0"/>
        <v>0</v>
      </c>
    </row>
    <row r="69" spans="1:15" ht="15.75" x14ac:dyDescent="0.25">
      <c r="A69" s="21" t="s">
        <v>99</v>
      </c>
      <c r="B69" s="34">
        <v>1106150</v>
      </c>
      <c r="C69" s="34">
        <v>76693</v>
      </c>
      <c r="D69" s="34">
        <v>351586</v>
      </c>
      <c r="E69" s="34">
        <v>0</v>
      </c>
      <c r="F69" s="34">
        <v>0</v>
      </c>
      <c r="G69" s="34">
        <v>15043</v>
      </c>
      <c r="H69" s="34">
        <v>8219</v>
      </c>
      <c r="I69" s="34">
        <v>8833</v>
      </c>
      <c r="J69" s="34">
        <v>126421</v>
      </c>
      <c r="K69" s="34">
        <v>255863</v>
      </c>
      <c r="L69" s="34">
        <v>77068</v>
      </c>
      <c r="M69" s="34">
        <v>186424</v>
      </c>
      <c r="O69" s="29">
        <f t="shared" si="0"/>
        <v>0</v>
      </c>
    </row>
    <row r="70" spans="1:15" ht="15.75" x14ac:dyDescent="0.25">
      <c r="A70" s="21" t="s">
        <v>100</v>
      </c>
      <c r="B70" s="34">
        <v>4533314</v>
      </c>
      <c r="C70" s="34">
        <v>1197552</v>
      </c>
      <c r="D70" s="34">
        <v>1419984</v>
      </c>
      <c r="E70" s="34">
        <v>0</v>
      </c>
      <c r="F70" s="34">
        <v>0</v>
      </c>
      <c r="G70" s="34">
        <v>552164</v>
      </c>
      <c r="H70" s="34">
        <v>6536</v>
      </c>
      <c r="I70" s="34">
        <v>43952</v>
      </c>
      <c r="J70" s="34">
        <v>309030</v>
      </c>
      <c r="K70" s="34">
        <v>562903</v>
      </c>
      <c r="L70" s="34">
        <v>165201</v>
      </c>
      <c r="M70" s="34">
        <v>275992</v>
      </c>
      <c r="O70" s="29">
        <f t="shared" si="0"/>
        <v>0</v>
      </c>
    </row>
    <row r="71" spans="1:15" ht="15.75" x14ac:dyDescent="0.25">
      <c r="A71" s="21" t="s">
        <v>101</v>
      </c>
      <c r="B71" s="34">
        <v>62956176</v>
      </c>
      <c r="C71" s="34">
        <v>1604079</v>
      </c>
      <c r="D71" s="34">
        <v>310231</v>
      </c>
      <c r="E71" s="34">
        <v>12264748</v>
      </c>
      <c r="F71" s="34">
        <v>332524</v>
      </c>
      <c r="G71" s="34">
        <v>11518323</v>
      </c>
      <c r="H71" s="34">
        <v>835430</v>
      </c>
      <c r="I71" s="34">
        <v>3376838</v>
      </c>
      <c r="J71" s="34">
        <v>9608022</v>
      </c>
      <c r="K71" s="34">
        <v>12600547</v>
      </c>
      <c r="L71" s="34">
        <v>3642808</v>
      </c>
      <c r="M71" s="34">
        <v>6862626</v>
      </c>
      <c r="O71" s="29">
        <f t="shared" ref="O71:O133" si="1">SUM(C71:M71)-B71</f>
        <v>0</v>
      </c>
    </row>
    <row r="72" spans="1:15" ht="15.75" x14ac:dyDescent="0.25">
      <c r="A72" s="21" t="s">
        <v>102</v>
      </c>
      <c r="B72" s="34">
        <v>16144384</v>
      </c>
      <c r="C72" s="34">
        <v>92993</v>
      </c>
      <c r="D72" s="34">
        <v>191589</v>
      </c>
      <c r="E72" s="34">
        <v>0</v>
      </c>
      <c r="F72" s="34">
        <v>0</v>
      </c>
      <c r="G72" s="34">
        <v>12936576</v>
      </c>
      <c r="H72" s="34">
        <v>33888</v>
      </c>
      <c r="I72" s="34">
        <v>224555</v>
      </c>
      <c r="J72" s="34">
        <v>309030</v>
      </c>
      <c r="K72" s="34">
        <v>753189</v>
      </c>
      <c r="L72" s="34">
        <v>113508</v>
      </c>
      <c r="M72" s="34">
        <v>1489056</v>
      </c>
      <c r="O72" s="29">
        <f t="shared" si="1"/>
        <v>0</v>
      </c>
    </row>
    <row r="73" spans="1:15" ht="15.75" x14ac:dyDescent="0.25">
      <c r="A73" s="21" t="s">
        <v>103</v>
      </c>
      <c r="B73" s="34">
        <v>3334648</v>
      </c>
      <c r="C73" s="34">
        <v>831119</v>
      </c>
      <c r="D73" s="34">
        <v>772051</v>
      </c>
      <c r="E73" s="34">
        <v>0</v>
      </c>
      <c r="F73" s="34">
        <v>0</v>
      </c>
      <c r="G73" s="34">
        <v>186273</v>
      </c>
      <c r="H73" s="34">
        <v>9539</v>
      </c>
      <c r="I73" s="34">
        <v>111986</v>
      </c>
      <c r="J73" s="34">
        <v>337124</v>
      </c>
      <c r="K73" s="34">
        <v>637347</v>
      </c>
      <c r="L73" s="34">
        <v>98578</v>
      </c>
      <c r="M73" s="34">
        <v>350631</v>
      </c>
      <c r="O73" s="29">
        <f t="shared" si="1"/>
        <v>0</v>
      </c>
    </row>
    <row r="74" spans="1:15" ht="15.75" x14ac:dyDescent="0.25">
      <c r="A74" s="21" t="s">
        <v>104</v>
      </c>
      <c r="B74" s="34">
        <v>7513689</v>
      </c>
      <c r="C74" s="34">
        <v>2456461</v>
      </c>
      <c r="D74" s="34">
        <v>2243448</v>
      </c>
      <c r="E74" s="34">
        <v>0</v>
      </c>
      <c r="F74" s="34">
        <v>0</v>
      </c>
      <c r="G74" s="34">
        <v>392101</v>
      </c>
      <c r="H74" s="34">
        <v>15282</v>
      </c>
      <c r="I74" s="34">
        <v>148184</v>
      </c>
      <c r="J74" s="34">
        <v>463545</v>
      </c>
      <c r="K74" s="34">
        <v>1067159</v>
      </c>
      <c r="L74" s="34">
        <v>219288</v>
      </c>
      <c r="M74" s="34">
        <v>508221</v>
      </c>
      <c r="O74" s="29">
        <f t="shared" si="1"/>
        <v>0</v>
      </c>
    </row>
    <row r="75" spans="1:15" ht="15.75" x14ac:dyDescent="0.25">
      <c r="A75" s="21" t="s">
        <v>105</v>
      </c>
      <c r="B75" s="34">
        <v>3294816</v>
      </c>
      <c r="C75" s="34">
        <v>1068569</v>
      </c>
      <c r="D75" s="34">
        <v>778631</v>
      </c>
      <c r="E75" s="34">
        <v>0</v>
      </c>
      <c r="F75" s="34">
        <v>0</v>
      </c>
      <c r="G75" s="34">
        <v>17548</v>
      </c>
      <c r="H75" s="34">
        <v>16503</v>
      </c>
      <c r="I75" s="34">
        <v>169134</v>
      </c>
      <c r="J75" s="34">
        <v>210702</v>
      </c>
      <c r="K75" s="34">
        <v>612606</v>
      </c>
      <c r="L75" s="34">
        <v>103531</v>
      </c>
      <c r="M75" s="34">
        <v>317592</v>
      </c>
      <c r="O75" s="29">
        <f t="shared" si="1"/>
        <v>0</v>
      </c>
    </row>
    <row r="76" spans="1:15" ht="15.75" x14ac:dyDescent="0.25">
      <c r="A76" s="21" t="s">
        <v>106</v>
      </c>
      <c r="B76" s="34">
        <v>3867985</v>
      </c>
      <c r="C76" s="34">
        <v>1358737</v>
      </c>
      <c r="D76" s="34">
        <v>1110999</v>
      </c>
      <c r="E76" s="34">
        <v>0</v>
      </c>
      <c r="F76" s="34">
        <v>0</v>
      </c>
      <c r="G76" s="34">
        <v>66581</v>
      </c>
      <c r="H76" s="34">
        <v>2905</v>
      </c>
      <c r="I76" s="34">
        <v>163530</v>
      </c>
      <c r="J76" s="34">
        <v>238796</v>
      </c>
      <c r="K76" s="34">
        <v>614595</v>
      </c>
      <c r="L76" s="34">
        <v>123031</v>
      </c>
      <c r="M76" s="34">
        <v>188811</v>
      </c>
      <c r="O76" s="29">
        <f t="shared" si="1"/>
        <v>0</v>
      </c>
    </row>
    <row r="77" spans="1:15" ht="15.75" x14ac:dyDescent="0.25">
      <c r="A77" s="21" t="s">
        <v>107</v>
      </c>
      <c r="B77" s="34">
        <v>2371261</v>
      </c>
      <c r="C77" s="34">
        <v>1012082</v>
      </c>
      <c r="D77" s="34">
        <v>542168</v>
      </c>
      <c r="E77" s="34">
        <v>0</v>
      </c>
      <c r="F77" s="34">
        <v>0</v>
      </c>
      <c r="G77" s="34">
        <v>37196</v>
      </c>
      <c r="H77" s="34">
        <v>2179</v>
      </c>
      <c r="I77" s="34">
        <v>62156</v>
      </c>
      <c r="J77" s="34">
        <v>140468</v>
      </c>
      <c r="K77" s="34">
        <v>386809</v>
      </c>
      <c r="L77" s="34">
        <v>57723</v>
      </c>
      <c r="M77" s="34">
        <v>130480</v>
      </c>
      <c r="O77" s="29">
        <f t="shared" si="1"/>
        <v>0</v>
      </c>
    </row>
    <row r="78" spans="1:15" ht="15.75" x14ac:dyDescent="0.25">
      <c r="A78" s="21" t="s">
        <v>108</v>
      </c>
      <c r="B78" s="34">
        <v>7224558</v>
      </c>
      <c r="C78" s="34">
        <v>982259</v>
      </c>
      <c r="D78" s="34">
        <v>1359698</v>
      </c>
      <c r="E78" s="34">
        <v>0</v>
      </c>
      <c r="F78" s="34">
        <v>615127</v>
      </c>
      <c r="G78" s="34">
        <v>2000961</v>
      </c>
      <c r="H78" s="34">
        <v>73825</v>
      </c>
      <c r="I78" s="34">
        <v>237877</v>
      </c>
      <c r="J78" s="34">
        <v>337124</v>
      </c>
      <c r="K78" s="34">
        <v>1161906</v>
      </c>
      <c r="L78" s="34">
        <v>133475</v>
      </c>
      <c r="M78" s="34">
        <v>322306</v>
      </c>
      <c r="O78" s="29">
        <f t="shared" ref="O78:O103" si="2">SUM(C78:M78)-B78</f>
        <v>0</v>
      </c>
    </row>
    <row r="79" spans="1:15" ht="15.75" x14ac:dyDescent="0.25">
      <c r="A79" s="21" t="s">
        <v>109</v>
      </c>
      <c r="B79" s="34">
        <v>9608087</v>
      </c>
      <c r="C79" s="34">
        <v>1731514</v>
      </c>
      <c r="D79" s="34">
        <v>637282</v>
      </c>
      <c r="E79" s="34">
        <v>0</v>
      </c>
      <c r="F79" s="34">
        <v>0</v>
      </c>
      <c r="G79" s="34">
        <v>996969</v>
      </c>
      <c r="H79" s="34">
        <v>133445</v>
      </c>
      <c r="I79" s="34">
        <v>629244</v>
      </c>
      <c r="J79" s="34">
        <v>1376588</v>
      </c>
      <c r="K79" s="34">
        <v>2008439</v>
      </c>
      <c r="L79" s="34">
        <v>618170</v>
      </c>
      <c r="M79" s="34">
        <v>1476436</v>
      </c>
      <c r="O79" s="29">
        <f t="shared" si="2"/>
        <v>0</v>
      </c>
    </row>
    <row r="80" spans="1:15" ht="15.75" x14ac:dyDescent="0.25">
      <c r="A80" s="21" t="s">
        <v>110</v>
      </c>
      <c r="B80" s="34">
        <v>73862846</v>
      </c>
      <c r="C80" s="34">
        <v>2453133</v>
      </c>
      <c r="D80" s="34">
        <v>167379</v>
      </c>
      <c r="E80" s="34">
        <v>0</v>
      </c>
      <c r="F80" s="34">
        <v>11000</v>
      </c>
      <c r="G80" s="34">
        <v>12698366</v>
      </c>
      <c r="H80" s="34">
        <v>528539</v>
      </c>
      <c r="I80" s="34">
        <v>3457739</v>
      </c>
      <c r="J80" s="34">
        <v>6953174</v>
      </c>
      <c r="K80" s="34">
        <v>13920631</v>
      </c>
      <c r="L80" s="34">
        <v>4312783</v>
      </c>
      <c r="M80" s="34">
        <v>29360102</v>
      </c>
      <c r="O80" s="29">
        <f t="shared" si="2"/>
        <v>0</v>
      </c>
    </row>
    <row r="81" spans="1:15" ht="15.75" x14ac:dyDescent="0.25">
      <c r="A81" s="21" t="s">
        <v>111</v>
      </c>
      <c r="B81" s="34">
        <v>2414216</v>
      </c>
      <c r="C81" s="34">
        <v>417488</v>
      </c>
      <c r="D81" s="34">
        <v>1073858</v>
      </c>
      <c r="E81" s="34">
        <v>0</v>
      </c>
      <c r="F81" s="34">
        <v>0</v>
      </c>
      <c r="G81" s="34">
        <v>63</v>
      </c>
      <c r="H81" s="34">
        <v>4999</v>
      </c>
      <c r="I81" s="34">
        <v>30190</v>
      </c>
      <c r="J81" s="34">
        <v>196655</v>
      </c>
      <c r="K81" s="34">
        <v>376420</v>
      </c>
      <c r="L81" s="34">
        <v>83181</v>
      </c>
      <c r="M81" s="34">
        <v>231362</v>
      </c>
      <c r="O81" s="29">
        <f t="shared" si="2"/>
        <v>0</v>
      </c>
    </row>
    <row r="82" spans="1:15" ht="15.75" x14ac:dyDescent="0.25">
      <c r="A82" s="21" t="s">
        <v>112</v>
      </c>
      <c r="B82" s="34">
        <v>3214118</v>
      </c>
      <c r="C82" s="34">
        <v>307728</v>
      </c>
      <c r="D82" s="34">
        <v>755961</v>
      </c>
      <c r="E82" s="34">
        <v>0</v>
      </c>
      <c r="F82" s="34">
        <v>0</v>
      </c>
      <c r="G82" s="39">
        <v>334205</v>
      </c>
      <c r="H82" s="34">
        <v>15565</v>
      </c>
      <c r="I82" s="34">
        <v>124398</v>
      </c>
      <c r="J82" s="34">
        <v>393311</v>
      </c>
      <c r="K82" s="34">
        <v>723967</v>
      </c>
      <c r="L82" s="34">
        <v>134635</v>
      </c>
      <c r="M82" s="34">
        <v>424406</v>
      </c>
      <c r="O82" s="29">
        <f t="shared" si="2"/>
        <v>58</v>
      </c>
    </row>
    <row r="83" spans="1:15" ht="15.75" x14ac:dyDescent="0.25">
      <c r="A83" s="21" t="s">
        <v>113</v>
      </c>
      <c r="B83" s="34">
        <v>2969788</v>
      </c>
      <c r="C83" s="34">
        <v>685663</v>
      </c>
      <c r="D83" s="34">
        <v>580173</v>
      </c>
      <c r="E83" s="34">
        <v>0</v>
      </c>
      <c r="F83" s="34">
        <v>0</v>
      </c>
      <c r="G83" s="34">
        <v>295205</v>
      </c>
      <c r="H83" s="34">
        <v>5083</v>
      </c>
      <c r="I83" s="34">
        <v>110481</v>
      </c>
      <c r="J83" s="34">
        <v>294983</v>
      </c>
      <c r="K83" s="34">
        <v>604327</v>
      </c>
      <c r="L83" s="34">
        <v>131310</v>
      </c>
      <c r="M83" s="34">
        <v>262563</v>
      </c>
      <c r="O83" s="29">
        <f t="shared" si="2"/>
        <v>0</v>
      </c>
    </row>
    <row r="84" spans="1:15" ht="15.75" x14ac:dyDescent="0.25">
      <c r="A84" s="21" t="s">
        <v>114</v>
      </c>
      <c r="B84" s="34">
        <v>7426532</v>
      </c>
      <c r="C84" s="34">
        <v>1424843</v>
      </c>
      <c r="D84" s="34">
        <v>2171799</v>
      </c>
      <c r="E84" s="34">
        <v>0</v>
      </c>
      <c r="F84" s="34">
        <v>0</v>
      </c>
      <c r="G84" s="34">
        <v>536989</v>
      </c>
      <c r="H84" s="34">
        <v>14788</v>
      </c>
      <c r="I84" s="34">
        <v>216616</v>
      </c>
      <c r="J84" s="34">
        <v>618060</v>
      </c>
      <c r="K84" s="34">
        <v>1479522</v>
      </c>
      <c r="L84" s="34">
        <v>308427</v>
      </c>
      <c r="M84" s="34">
        <v>655488</v>
      </c>
      <c r="O84" s="29">
        <f t="shared" si="2"/>
        <v>0</v>
      </c>
    </row>
    <row r="85" spans="1:15" ht="15.75" x14ac:dyDescent="0.25">
      <c r="A85" s="22" t="s">
        <v>115</v>
      </c>
      <c r="B85" s="34">
        <v>5569089</v>
      </c>
      <c r="C85" s="34">
        <v>2486421</v>
      </c>
      <c r="D85" s="34">
        <v>1094365</v>
      </c>
      <c r="E85" s="34">
        <v>0</v>
      </c>
      <c r="F85" s="34">
        <v>65151</v>
      </c>
      <c r="G85" s="34">
        <v>72383</v>
      </c>
      <c r="H85" s="34">
        <v>5083</v>
      </c>
      <c r="I85" s="34">
        <v>114807</v>
      </c>
      <c r="J85" s="34">
        <v>407358</v>
      </c>
      <c r="K85" s="34">
        <v>904424</v>
      </c>
      <c r="L85" s="34">
        <v>103375</v>
      </c>
      <c r="M85" s="34">
        <v>315722</v>
      </c>
      <c r="O85" s="29">
        <f t="shared" si="2"/>
        <v>0</v>
      </c>
    </row>
    <row r="86" spans="1:15" ht="15.75" x14ac:dyDescent="0.25">
      <c r="A86" s="22" t="s">
        <v>116</v>
      </c>
      <c r="B86" s="34">
        <v>3685510</v>
      </c>
      <c r="C86" s="34">
        <v>421239</v>
      </c>
      <c r="D86" s="34">
        <v>552503</v>
      </c>
      <c r="E86" s="34">
        <v>0</v>
      </c>
      <c r="F86" s="34">
        <v>0</v>
      </c>
      <c r="G86" s="34">
        <v>429412</v>
      </c>
      <c r="H86" s="34">
        <v>17835</v>
      </c>
      <c r="I86" s="34">
        <v>149852</v>
      </c>
      <c r="J86" s="34">
        <v>477592</v>
      </c>
      <c r="K86" s="34">
        <v>1048156</v>
      </c>
      <c r="L86" s="34">
        <v>136801</v>
      </c>
      <c r="M86" s="34">
        <v>452120</v>
      </c>
      <c r="O86" s="29">
        <f t="shared" si="2"/>
        <v>0</v>
      </c>
    </row>
    <row r="87" spans="1:15" ht="15.75" x14ac:dyDescent="0.25">
      <c r="A87" s="22" t="s">
        <v>117</v>
      </c>
      <c r="B87" s="34">
        <v>7966751</v>
      </c>
      <c r="C87" s="34">
        <v>320357</v>
      </c>
      <c r="D87" s="34">
        <v>239393</v>
      </c>
      <c r="E87" s="34">
        <v>0</v>
      </c>
      <c r="F87" s="34">
        <v>6769</v>
      </c>
      <c r="G87" s="34">
        <v>3264751</v>
      </c>
      <c r="H87" s="34">
        <v>60403</v>
      </c>
      <c r="I87" s="34">
        <v>295407</v>
      </c>
      <c r="J87" s="34">
        <v>1095652</v>
      </c>
      <c r="K87" s="34">
        <v>1601424</v>
      </c>
      <c r="L87" s="34">
        <v>294106</v>
      </c>
      <c r="M87" s="34">
        <v>788489</v>
      </c>
      <c r="O87" s="29">
        <f t="shared" si="2"/>
        <v>0</v>
      </c>
    </row>
    <row r="88" spans="1:15" ht="15.75" x14ac:dyDescent="0.25">
      <c r="A88" s="22" t="s">
        <v>118</v>
      </c>
      <c r="B88" s="34">
        <v>5105132</v>
      </c>
      <c r="C88" s="34">
        <v>198117</v>
      </c>
      <c r="D88" s="34">
        <v>856053</v>
      </c>
      <c r="E88" s="34">
        <v>0</v>
      </c>
      <c r="F88" s="34">
        <v>407829</v>
      </c>
      <c r="G88" s="34">
        <v>2087636</v>
      </c>
      <c r="H88" s="34">
        <v>14326</v>
      </c>
      <c r="I88" s="34">
        <v>171598</v>
      </c>
      <c r="J88" s="34">
        <v>238796</v>
      </c>
      <c r="K88" s="34">
        <v>622031</v>
      </c>
      <c r="L88" s="34">
        <v>110338</v>
      </c>
      <c r="M88" s="34">
        <v>398408</v>
      </c>
      <c r="O88" s="29">
        <f t="shared" si="2"/>
        <v>0</v>
      </c>
    </row>
    <row r="89" spans="1:15" ht="15.75" x14ac:dyDescent="0.25">
      <c r="A89" s="22" t="s">
        <v>119</v>
      </c>
      <c r="B89" s="34">
        <v>1718771</v>
      </c>
      <c r="C89" s="34">
        <v>138508</v>
      </c>
      <c r="D89" s="34">
        <v>677379</v>
      </c>
      <c r="E89" s="34">
        <v>0</v>
      </c>
      <c r="F89" s="34">
        <v>0</v>
      </c>
      <c r="G89" s="34">
        <v>13</v>
      </c>
      <c r="H89" s="34">
        <v>35514</v>
      </c>
      <c r="I89" s="34">
        <v>34492</v>
      </c>
      <c r="J89" s="34">
        <v>210702</v>
      </c>
      <c r="K89" s="34">
        <v>321611</v>
      </c>
      <c r="L89" s="34">
        <v>75908</v>
      </c>
      <c r="M89" s="34">
        <v>224644</v>
      </c>
      <c r="O89" s="29">
        <f t="shared" si="2"/>
        <v>0</v>
      </c>
    </row>
    <row r="90" spans="1:15" ht="15.75" x14ac:dyDescent="0.25">
      <c r="A90" s="21" t="s">
        <v>120</v>
      </c>
      <c r="B90" s="34">
        <v>1185969</v>
      </c>
      <c r="C90" s="34">
        <v>34175</v>
      </c>
      <c r="D90" s="34">
        <v>230473</v>
      </c>
      <c r="E90" s="34">
        <v>0</v>
      </c>
      <c r="F90" s="34">
        <v>0</v>
      </c>
      <c r="G90" s="34">
        <v>54495</v>
      </c>
      <c r="H90" s="34">
        <v>7262</v>
      </c>
      <c r="I90" s="34">
        <v>150260</v>
      </c>
      <c r="J90" s="34">
        <v>168562</v>
      </c>
      <c r="K90" s="34">
        <v>289390</v>
      </c>
      <c r="L90" s="34">
        <v>71804</v>
      </c>
      <c r="M90" s="34">
        <v>179548</v>
      </c>
      <c r="O90" s="29">
        <f t="shared" si="2"/>
        <v>0</v>
      </c>
    </row>
    <row r="91" spans="1:15" ht="15.75" x14ac:dyDescent="0.25">
      <c r="A91" s="21" t="s">
        <v>121</v>
      </c>
      <c r="B91" s="34">
        <v>3277493</v>
      </c>
      <c r="C91" s="34">
        <v>216422</v>
      </c>
      <c r="D91" s="34">
        <v>834521</v>
      </c>
      <c r="E91" s="34">
        <v>0</v>
      </c>
      <c r="F91" s="34">
        <v>0</v>
      </c>
      <c r="G91" s="34">
        <v>1082036</v>
      </c>
      <c r="H91" s="34">
        <v>5083</v>
      </c>
      <c r="I91" s="34">
        <v>284284</v>
      </c>
      <c r="J91" s="34">
        <v>196655</v>
      </c>
      <c r="K91" s="34">
        <v>362797</v>
      </c>
      <c r="L91" s="34">
        <v>65846</v>
      </c>
      <c r="M91" s="34">
        <v>229849</v>
      </c>
      <c r="O91" s="29">
        <f t="shared" si="2"/>
        <v>0</v>
      </c>
    </row>
    <row r="92" spans="1:15" ht="15.75" x14ac:dyDescent="0.25">
      <c r="A92" s="21" t="s">
        <v>122</v>
      </c>
      <c r="B92" s="34">
        <v>7515593</v>
      </c>
      <c r="C92" s="34">
        <v>447697</v>
      </c>
      <c r="D92" s="34">
        <v>322987</v>
      </c>
      <c r="E92" s="34">
        <v>0</v>
      </c>
      <c r="F92" s="34">
        <v>0</v>
      </c>
      <c r="G92" s="34">
        <v>2933706</v>
      </c>
      <c r="H92" s="34">
        <v>40798</v>
      </c>
      <c r="I92" s="34">
        <v>280353</v>
      </c>
      <c r="J92" s="34">
        <v>716388</v>
      </c>
      <c r="K92" s="34">
        <v>1200299</v>
      </c>
      <c r="L92" s="34">
        <v>312757</v>
      </c>
      <c r="M92" s="34">
        <v>1260608</v>
      </c>
      <c r="O92" s="29">
        <f t="shared" si="2"/>
        <v>0</v>
      </c>
    </row>
    <row r="93" spans="1:15" ht="15.75" x14ac:dyDescent="0.25">
      <c r="A93" s="21" t="s">
        <v>123</v>
      </c>
      <c r="B93" s="34">
        <v>2301049</v>
      </c>
      <c r="C93" s="34">
        <v>285570</v>
      </c>
      <c r="D93" s="34">
        <v>478285</v>
      </c>
      <c r="E93" s="34">
        <v>0</v>
      </c>
      <c r="F93" s="34">
        <v>0</v>
      </c>
      <c r="G93" s="34">
        <v>487443</v>
      </c>
      <c r="H93" s="34">
        <v>10930</v>
      </c>
      <c r="I93" s="34">
        <v>139170</v>
      </c>
      <c r="J93" s="34">
        <v>210702</v>
      </c>
      <c r="K93" s="34">
        <v>424875</v>
      </c>
      <c r="L93" s="34">
        <v>81709</v>
      </c>
      <c r="M93" s="34">
        <v>182365</v>
      </c>
      <c r="O93" s="29">
        <f t="shared" si="2"/>
        <v>0</v>
      </c>
    </row>
    <row r="94" spans="1:15" ht="15.75" x14ac:dyDescent="0.25">
      <c r="A94" s="21" t="s">
        <v>124</v>
      </c>
      <c r="B94" s="34">
        <v>2029582</v>
      </c>
      <c r="C94" s="34">
        <v>341212</v>
      </c>
      <c r="D94" s="34">
        <v>493755</v>
      </c>
      <c r="E94" s="34">
        <v>0</v>
      </c>
      <c r="F94" s="34">
        <v>0</v>
      </c>
      <c r="G94" s="34">
        <v>273058</v>
      </c>
      <c r="H94" s="34">
        <v>6536</v>
      </c>
      <c r="I94" s="34">
        <v>66025</v>
      </c>
      <c r="J94" s="34">
        <v>182609</v>
      </c>
      <c r="K94" s="34">
        <v>386466</v>
      </c>
      <c r="L94" s="34">
        <v>83025</v>
      </c>
      <c r="M94" s="34">
        <v>196896</v>
      </c>
      <c r="O94" s="29">
        <f t="shared" si="2"/>
        <v>0</v>
      </c>
    </row>
    <row r="95" spans="1:15" ht="15.75" x14ac:dyDescent="0.25">
      <c r="A95" s="21" t="s">
        <v>125</v>
      </c>
      <c r="B95" s="34">
        <v>15192092</v>
      </c>
      <c r="C95" s="34">
        <v>2833435</v>
      </c>
      <c r="D95" s="34">
        <v>668159</v>
      </c>
      <c r="E95" s="34">
        <v>688881</v>
      </c>
      <c r="F95" s="34">
        <v>138763</v>
      </c>
      <c r="G95" s="34">
        <v>3229103</v>
      </c>
      <c r="H95" s="34">
        <v>65424</v>
      </c>
      <c r="I95" s="34">
        <v>315016</v>
      </c>
      <c r="J95" s="34">
        <v>1376588</v>
      </c>
      <c r="K95" s="34">
        <v>2874401</v>
      </c>
      <c r="L95" s="34">
        <v>585975</v>
      </c>
      <c r="M95" s="34">
        <v>2416347</v>
      </c>
      <c r="O95" s="29">
        <f t="shared" si="2"/>
        <v>0</v>
      </c>
    </row>
    <row r="96" spans="1:15" ht="15.75" x14ac:dyDescent="0.25">
      <c r="A96" s="21" t="s">
        <v>126</v>
      </c>
      <c r="B96" s="34">
        <v>7534678</v>
      </c>
      <c r="C96" s="34">
        <v>1958389</v>
      </c>
      <c r="D96" s="34">
        <v>1573094</v>
      </c>
      <c r="E96" s="34">
        <v>0</v>
      </c>
      <c r="F96" s="34">
        <v>0</v>
      </c>
      <c r="G96" s="34">
        <v>633424</v>
      </c>
      <c r="H96" s="34">
        <v>27595</v>
      </c>
      <c r="I96" s="34">
        <v>75690</v>
      </c>
      <c r="J96" s="34">
        <v>674247</v>
      </c>
      <c r="K96" s="34">
        <v>1648970</v>
      </c>
      <c r="L96" s="34">
        <v>320342</v>
      </c>
      <c r="M96" s="34">
        <v>622927</v>
      </c>
      <c r="O96" s="29">
        <f t="shared" si="2"/>
        <v>0</v>
      </c>
    </row>
    <row r="97" spans="1:15" ht="15.75" x14ac:dyDescent="0.25">
      <c r="A97" s="21" t="s">
        <v>127</v>
      </c>
      <c r="B97" s="34">
        <v>28345701</v>
      </c>
      <c r="C97" s="34">
        <v>1324144</v>
      </c>
      <c r="D97" s="34">
        <v>2132195</v>
      </c>
      <c r="E97" s="34">
        <v>0</v>
      </c>
      <c r="F97" s="34">
        <v>3511387</v>
      </c>
      <c r="G97" s="34">
        <v>12534483</v>
      </c>
      <c r="H97" s="34">
        <v>373723</v>
      </c>
      <c r="I97" s="34">
        <v>795029</v>
      </c>
      <c r="J97" s="34">
        <v>1741805</v>
      </c>
      <c r="K97" s="34">
        <v>3840804</v>
      </c>
      <c r="L97" s="34">
        <v>735243</v>
      </c>
      <c r="M97" s="34">
        <v>1356888</v>
      </c>
      <c r="O97" s="29">
        <f t="shared" si="2"/>
        <v>0</v>
      </c>
    </row>
    <row r="98" spans="1:15" ht="15.75" x14ac:dyDescent="0.25">
      <c r="A98" s="21" t="s">
        <v>128</v>
      </c>
      <c r="B98" s="34">
        <v>4202057</v>
      </c>
      <c r="C98" s="34">
        <v>1334036</v>
      </c>
      <c r="D98" s="34">
        <v>811349</v>
      </c>
      <c r="E98" s="34">
        <v>0</v>
      </c>
      <c r="F98" s="34">
        <v>12692</v>
      </c>
      <c r="G98" s="34">
        <v>308</v>
      </c>
      <c r="H98" s="34">
        <v>9243</v>
      </c>
      <c r="I98" s="34">
        <v>110366</v>
      </c>
      <c r="J98" s="34">
        <v>407358</v>
      </c>
      <c r="K98" s="34">
        <v>997305</v>
      </c>
      <c r="L98" s="34">
        <v>143070</v>
      </c>
      <c r="M98" s="34">
        <v>376330</v>
      </c>
      <c r="O98" s="29">
        <f t="shared" si="2"/>
        <v>0</v>
      </c>
    </row>
    <row r="99" spans="1:15" ht="15.75" x14ac:dyDescent="0.25">
      <c r="A99" s="21" t="s">
        <v>129</v>
      </c>
      <c r="B99" s="39">
        <v>7301496</v>
      </c>
      <c r="C99" s="34">
        <v>2635240</v>
      </c>
      <c r="D99" s="34">
        <v>1491297</v>
      </c>
      <c r="E99" s="34">
        <v>0</v>
      </c>
      <c r="F99" s="34">
        <v>0</v>
      </c>
      <c r="G99" s="34">
        <v>35249</v>
      </c>
      <c r="H99" s="34">
        <v>19707</v>
      </c>
      <c r="I99" s="34">
        <v>77020</v>
      </c>
      <c r="J99" s="34">
        <v>730434</v>
      </c>
      <c r="K99" s="34">
        <v>1204425</v>
      </c>
      <c r="L99" s="34">
        <v>344795</v>
      </c>
      <c r="M99" s="34">
        <v>763330</v>
      </c>
      <c r="O99" s="29">
        <f t="shared" si="2"/>
        <v>1</v>
      </c>
    </row>
    <row r="100" spans="1:15" ht="15.75" x14ac:dyDescent="0.25">
      <c r="A100" s="21" t="s">
        <v>130</v>
      </c>
      <c r="B100" s="34">
        <v>4029683</v>
      </c>
      <c r="C100" s="34">
        <v>1298198</v>
      </c>
      <c r="D100" s="34">
        <v>1067859</v>
      </c>
      <c r="E100" s="34">
        <v>0</v>
      </c>
      <c r="F100" s="34">
        <v>0</v>
      </c>
      <c r="G100" s="34">
        <v>722478</v>
      </c>
      <c r="H100" s="34">
        <v>4357</v>
      </c>
      <c r="I100" s="34">
        <v>75958</v>
      </c>
      <c r="J100" s="34">
        <v>210702</v>
      </c>
      <c r="K100" s="34">
        <v>335069</v>
      </c>
      <c r="L100" s="34">
        <v>84186</v>
      </c>
      <c r="M100" s="34">
        <v>230876</v>
      </c>
      <c r="O100" s="29">
        <f t="shared" si="2"/>
        <v>0</v>
      </c>
    </row>
    <row r="101" spans="1:15" ht="15.75" x14ac:dyDescent="0.25">
      <c r="A101" s="21" t="s">
        <v>131</v>
      </c>
      <c r="B101" s="34">
        <v>13431393</v>
      </c>
      <c r="C101" s="34">
        <v>3307852</v>
      </c>
      <c r="D101" s="34">
        <v>682471</v>
      </c>
      <c r="E101" s="34">
        <v>0</v>
      </c>
      <c r="F101" s="34">
        <v>0</v>
      </c>
      <c r="G101" s="34">
        <v>1580437</v>
      </c>
      <c r="H101" s="34">
        <v>126812</v>
      </c>
      <c r="I101" s="34">
        <v>992685</v>
      </c>
      <c r="J101" s="34">
        <v>1418728</v>
      </c>
      <c r="K101" s="34">
        <v>3034997</v>
      </c>
      <c r="L101" s="34">
        <v>575377</v>
      </c>
      <c r="M101" s="34">
        <v>1712034</v>
      </c>
      <c r="O101" s="29">
        <f t="shared" si="2"/>
        <v>0</v>
      </c>
    </row>
    <row r="102" spans="1:15" ht="15.75" x14ac:dyDescent="0.25">
      <c r="A102" s="21" t="s">
        <v>132</v>
      </c>
      <c r="B102" s="34">
        <v>1093327</v>
      </c>
      <c r="C102" s="34">
        <v>119555</v>
      </c>
      <c r="D102" s="34">
        <v>760278</v>
      </c>
      <c r="E102" s="34">
        <v>0</v>
      </c>
      <c r="F102" s="34">
        <v>0</v>
      </c>
      <c r="G102" s="34">
        <v>8</v>
      </c>
      <c r="H102" s="34">
        <v>726</v>
      </c>
      <c r="I102" s="34">
        <v>17752</v>
      </c>
      <c r="J102" s="34">
        <v>42140</v>
      </c>
      <c r="K102" s="34">
        <v>59518</v>
      </c>
      <c r="L102" s="34">
        <v>7118</v>
      </c>
      <c r="M102" s="34">
        <v>86232</v>
      </c>
      <c r="O102" s="29">
        <f t="shared" si="2"/>
        <v>0</v>
      </c>
    </row>
    <row r="103" spans="1:15" ht="15.75" x14ac:dyDescent="0.25">
      <c r="A103" s="21" t="s">
        <v>133</v>
      </c>
      <c r="B103" s="34">
        <v>10435195</v>
      </c>
      <c r="C103" s="34">
        <v>88116</v>
      </c>
      <c r="D103" s="34">
        <v>212091</v>
      </c>
      <c r="E103" s="34">
        <v>0</v>
      </c>
      <c r="F103" s="34">
        <v>0</v>
      </c>
      <c r="G103" s="34">
        <v>7143719</v>
      </c>
      <c r="H103" s="34">
        <v>96263</v>
      </c>
      <c r="I103" s="34">
        <v>329116</v>
      </c>
      <c r="J103" s="34">
        <v>716388</v>
      </c>
      <c r="K103" s="34">
        <v>1110499</v>
      </c>
      <c r="L103" s="34">
        <v>215327</v>
      </c>
      <c r="M103" s="34">
        <v>523676</v>
      </c>
      <c r="O103" s="29">
        <f t="shared" si="2"/>
        <v>0</v>
      </c>
    </row>
    <row r="104" spans="1:15" ht="15.75" x14ac:dyDescent="0.25">
      <c r="A104" s="21" t="s">
        <v>134</v>
      </c>
      <c r="B104" s="34">
        <v>3850589</v>
      </c>
      <c r="C104" s="34">
        <v>969481</v>
      </c>
      <c r="D104" s="34">
        <v>1129448</v>
      </c>
      <c r="E104" s="34">
        <v>0</v>
      </c>
      <c r="F104" s="34">
        <v>0</v>
      </c>
      <c r="G104" s="34">
        <v>4314</v>
      </c>
      <c r="H104" s="34">
        <v>5083</v>
      </c>
      <c r="I104" s="34">
        <v>96163</v>
      </c>
      <c r="J104" s="34">
        <v>351170</v>
      </c>
      <c r="K104" s="34">
        <v>680205</v>
      </c>
      <c r="L104" s="34">
        <v>190505</v>
      </c>
      <c r="M104" s="34">
        <v>424220</v>
      </c>
      <c r="O104" s="29">
        <f t="shared" si="1"/>
        <v>0</v>
      </c>
    </row>
    <row r="105" spans="1:15" x14ac:dyDescent="0.25">
      <c r="A105" s="23" t="s">
        <v>135</v>
      </c>
      <c r="B105" s="34">
        <v>30794879</v>
      </c>
      <c r="C105" s="34">
        <v>2080242</v>
      </c>
      <c r="D105" s="34">
        <v>135681</v>
      </c>
      <c r="E105" s="34">
        <v>110</v>
      </c>
      <c r="F105" s="34">
        <v>0</v>
      </c>
      <c r="G105" s="34">
        <v>26617773</v>
      </c>
      <c r="H105" s="34">
        <v>90184</v>
      </c>
      <c r="I105" s="34">
        <v>174467</v>
      </c>
      <c r="J105" s="34">
        <v>294983</v>
      </c>
      <c r="K105" s="34">
        <v>902289</v>
      </c>
      <c r="L105" s="34">
        <v>146862</v>
      </c>
      <c r="M105" s="34">
        <v>352288</v>
      </c>
      <c r="O105" s="29">
        <f t="shared" si="1"/>
        <v>0</v>
      </c>
    </row>
    <row r="106" spans="1:15" ht="15.75" x14ac:dyDescent="0.25">
      <c r="A106" s="21" t="s">
        <v>136</v>
      </c>
      <c r="B106" s="34">
        <v>2782871</v>
      </c>
      <c r="C106" s="34">
        <v>165298</v>
      </c>
      <c r="D106" s="34">
        <v>1161585</v>
      </c>
      <c r="E106" s="34">
        <v>0</v>
      </c>
      <c r="F106" s="34">
        <v>0</v>
      </c>
      <c r="G106" s="34">
        <v>293</v>
      </c>
      <c r="H106" s="34">
        <v>6354</v>
      </c>
      <c r="I106" s="34">
        <v>336314</v>
      </c>
      <c r="J106" s="34">
        <v>224749</v>
      </c>
      <c r="K106" s="34">
        <v>566738</v>
      </c>
      <c r="L106" s="34">
        <v>95097</v>
      </c>
      <c r="M106" s="34">
        <v>226443</v>
      </c>
      <c r="O106" s="29">
        <f t="shared" si="1"/>
        <v>0</v>
      </c>
    </row>
    <row r="107" spans="1:15" ht="15.75" x14ac:dyDescent="0.25">
      <c r="A107" s="21" t="s">
        <v>137</v>
      </c>
      <c r="B107" s="34">
        <v>4198654</v>
      </c>
      <c r="C107" s="34">
        <v>1667218</v>
      </c>
      <c r="D107" s="34">
        <v>1120426</v>
      </c>
      <c r="E107" s="34">
        <v>0</v>
      </c>
      <c r="F107" s="34">
        <v>0</v>
      </c>
      <c r="G107" s="34">
        <v>8750</v>
      </c>
      <c r="H107" s="34">
        <v>3631</v>
      </c>
      <c r="I107" s="34">
        <v>148920</v>
      </c>
      <c r="J107" s="34">
        <v>238796</v>
      </c>
      <c r="K107" s="34">
        <v>659272</v>
      </c>
      <c r="L107" s="34">
        <v>95097</v>
      </c>
      <c r="M107" s="34">
        <v>256544</v>
      </c>
      <c r="O107" s="29">
        <f t="shared" si="1"/>
        <v>0</v>
      </c>
    </row>
    <row r="108" spans="1:15" ht="15.75" x14ac:dyDescent="0.25">
      <c r="A108" s="21" t="s">
        <v>138</v>
      </c>
      <c r="B108" s="34">
        <v>6165970</v>
      </c>
      <c r="C108" s="34">
        <v>2041416</v>
      </c>
      <c r="D108" s="34">
        <v>797832</v>
      </c>
      <c r="E108" s="34">
        <v>0</v>
      </c>
      <c r="F108" s="34">
        <v>0</v>
      </c>
      <c r="G108" s="34">
        <v>1336516</v>
      </c>
      <c r="H108" s="34">
        <v>21125</v>
      </c>
      <c r="I108" s="34">
        <v>76308</v>
      </c>
      <c r="J108" s="34">
        <v>463545</v>
      </c>
      <c r="K108" s="34">
        <v>870337</v>
      </c>
      <c r="L108" s="34">
        <v>171003</v>
      </c>
      <c r="M108" s="34">
        <v>387888</v>
      </c>
      <c r="O108" s="29">
        <f t="shared" si="1"/>
        <v>0</v>
      </c>
    </row>
    <row r="109" spans="1:15" ht="15.75" x14ac:dyDescent="0.25">
      <c r="A109" s="21" t="s">
        <v>139</v>
      </c>
      <c r="B109" s="34">
        <v>1854681</v>
      </c>
      <c r="C109" s="34">
        <v>520637</v>
      </c>
      <c r="D109" s="34">
        <v>469159</v>
      </c>
      <c r="E109" s="34">
        <v>0</v>
      </c>
      <c r="F109" s="34">
        <v>0</v>
      </c>
      <c r="G109" s="34">
        <v>125</v>
      </c>
      <c r="H109" s="34">
        <v>2905</v>
      </c>
      <c r="I109" s="34">
        <v>89207</v>
      </c>
      <c r="J109" s="34">
        <v>140468</v>
      </c>
      <c r="K109" s="34">
        <v>368800</v>
      </c>
      <c r="L109" s="34">
        <v>62520</v>
      </c>
      <c r="M109" s="34">
        <v>200860</v>
      </c>
      <c r="O109" s="29">
        <f t="shared" si="1"/>
        <v>0</v>
      </c>
    </row>
    <row r="110" spans="1:15" ht="15.75" x14ac:dyDescent="0.25">
      <c r="A110" s="21" t="s">
        <v>140</v>
      </c>
      <c r="B110" s="34">
        <v>3926608</v>
      </c>
      <c r="C110" s="34">
        <v>870268</v>
      </c>
      <c r="D110" s="34">
        <v>759443</v>
      </c>
      <c r="E110" s="34">
        <v>0</v>
      </c>
      <c r="F110" s="34">
        <v>68535</v>
      </c>
      <c r="G110" s="34">
        <v>339831</v>
      </c>
      <c r="H110" s="34">
        <v>17392</v>
      </c>
      <c r="I110" s="34">
        <v>60721</v>
      </c>
      <c r="J110" s="34">
        <v>365217</v>
      </c>
      <c r="K110" s="34">
        <v>877475</v>
      </c>
      <c r="L110" s="34">
        <v>182070</v>
      </c>
      <c r="M110" s="34">
        <v>385656</v>
      </c>
      <c r="O110" s="29">
        <f t="shared" si="1"/>
        <v>0</v>
      </c>
    </row>
    <row r="111" spans="1:15" ht="15.75" x14ac:dyDescent="0.25">
      <c r="A111" s="21" t="s">
        <v>141</v>
      </c>
      <c r="B111" s="34">
        <v>5263397</v>
      </c>
      <c r="C111" s="34">
        <v>833927</v>
      </c>
      <c r="D111" s="34">
        <v>913541</v>
      </c>
      <c r="E111" s="34">
        <v>0</v>
      </c>
      <c r="F111" s="34">
        <v>0</v>
      </c>
      <c r="G111" s="34">
        <v>1392128</v>
      </c>
      <c r="H111" s="34">
        <v>19310</v>
      </c>
      <c r="I111" s="34">
        <v>90511</v>
      </c>
      <c r="J111" s="34">
        <v>477592</v>
      </c>
      <c r="K111" s="34">
        <v>856446</v>
      </c>
      <c r="L111" s="34">
        <v>141754</v>
      </c>
      <c r="M111" s="34">
        <v>538188</v>
      </c>
      <c r="O111" s="29">
        <f t="shared" si="1"/>
        <v>0</v>
      </c>
    </row>
    <row r="112" spans="1:15" ht="15.75" x14ac:dyDescent="0.25">
      <c r="A112" s="21" t="s">
        <v>142</v>
      </c>
      <c r="B112" s="34">
        <v>6608751</v>
      </c>
      <c r="C112" s="34">
        <v>2795655</v>
      </c>
      <c r="D112" s="34">
        <v>455559</v>
      </c>
      <c r="E112" s="34">
        <v>0</v>
      </c>
      <c r="F112" s="34">
        <v>0</v>
      </c>
      <c r="G112" s="34">
        <v>786525</v>
      </c>
      <c r="H112" s="34">
        <v>24855</v>
      </c>
      <c r="I112" s="34">
        <v>195517</v>
      </c>
      <c r="J112" s="34">
        <v>407358</v>
      </c>
      <c r="K112" s="34">
        <v>1381945</v>
      </c>
      <c r="L112" s="34">
        <v>174485</v>
      </c>
      <c r="M112" s="34">
        <v>386852</v>
      </c>
      <c r="O112" s="29">
        <f t="shared" si="1"/>
        <v>0</v>
      </c>
    </row>
    <row r="113" spans="1:15" ht="15.75" x14ac:dyDescent="0.25">
      <c r="A113" s="21" t="s">
        <v>143</v>
      </c>
      <c r="B113" s="34">
        <v>1795231</v>
      </c>
      <c r="C113" s="34">
        <v>673769</v>
      </c>
      <c r="D113" s="34">
        <v>234029</v>
      </c>
      <c r="E113" s="34">
        <v>0</v>
      </c>
      <c r="F113" s="34">
        <v>0</v>
      </c>
      <c r="G113" s="34">
        <v>52118</v>
      </c>
      <c r="H113" s="34">
        <v>2179</v>
      </c>
      <c r="I113" s="34">
        <v>48342</v>
      </c>
      <c r="J113" s="34">
        <v>154515</v>
      </c>
      <c r="K113" s="34">
        <v>415541</v>
      </c>
      <c r="L113" s="34">
        <v>77223</v>
      </c>
      <c r="M113" s="34">
        <v>137515</v>
      </c>
      <c r="O113" s="29">
        <f t="shared" si="1"/>
        <v>0</v>
      </c>
    </row>
    <row r="114" spans="1:15" ht="15.75" x14ac:dyDescent="0.25">
      <c r="A114" s="21" t="s">
        <v>144</v>
      </c>
      <c r="B114" s="34">
        <v>1970407</v>
      </c>
      <c r="C114" s="34">
        <v>318526</v>
      </c>
      <c r="D114" s="34">
        <v>364618</v>
      </c>
      <c r="E114" s="34">
        <v>0</v>
      </c>
      <c r="F114" s="34">
        <v>0</v>
      </c>
      <c r="G114" s="34">
        <v>429</v>
      </c>
      <c r="H114" s="34">
        <v>8814</v>
      </c>
      <c r="I114" s="34">
        <v>110615</v>
      </c>
      <c r="J114" s="34">
        <v>252843</v>
      </c>
      <c r="K114" s="34">
        <v>527769</v>
      </c>
      <c r="L114" s="34">
        <v>116762</v>
      </c>
      <c r="M114" s="34">
        <v>270031</v>
      </c>
      <c r="O114" s="29">
        <f t="shared" si="1"/>
        <v>0</v>
      </c>
    </row>
    <row r="115" spans="1:15" ht="15.75" x14ac:dyDescent="0.25">
      <c r="A115" s="21" t="s">
        <v>145</v>
      </c>
      <c r="B115" s="34">
        <v>2792686</v>
      </c>
      <c r="C115" s="34">
        <v>687342</v>
      </c>
      <c r="D115" s="34">
        <v>198803</v>
      </c>
      <c r="E115" s="34">
        <v>0</v>
      </c>
      <c r="F115" s="34">
        <v>0</v>
      </c>
      <c r="G115" s="34">
        <v>438475</v>
      </c>
      <c r="H115" s="34">
        <v>9441</v>
      </c>
      <c r="I115" s="34">
        <v>95958</v>
      </c>
      <c r="J115" s="34">
        <v>337124</v>
      </c>
      <c r="K115" s="34">
        <v>666305</v>
      </c>
      <c r="L115" s="34">
        <v>115601</v>
      </c>
      <c r="M115" s="34">
        <v>243637</v>
      </c>
      <c r="O115" s="29">
        <f t="shared" si="1"/>
        <v>0</v>
      </c>
    </row>
    <row r="116" spans="1:15" ht="15.75" x14ac:dyDescent="0.25">
      <c r="A116" s="24" t="s">
        <v>146</v>
      </c>
      <c r="B116" s="34">
        <v>3251365</v>
      </c>
      <c r="C116" s="34">
        <v>1858116</v>
      </c>
      <c r="D116" s="34">
        <v>412871</v>
      </c>
      <c r="E116" s="34">
        <v>0</v>
      </c>
      <c r="F116" s="34">
        <v>0</v>
      </c>
      <c r="G116" s="34">
        <v>88</v>
      </c>
      <c r="H116" s="34">
        <v>3631</v>
      </c>
      <c r="I116" s="34">
        <v>140596</v>
      </c>
      <c r="J116" s="34">
        <v>182609</v>
      </c>
      <c r="K116" s="34">
        <v>442478</v>
      </c>
      <c r="L116" s="34">
        <v>68634</v>
      </c>
      <c r="M116" s="34">
        <v>142342</v>
      </c>
      <c r="O116" s="29">
        <f t="shared" si="1"/>
        <v>0</v>
      </c>
    </row>
    <row r="117" spans="1:15" ht="15.75" x14ac:dyDescent="0.25">
      <c r="A117" s="21" t="s">
        <v>147</v>
      </c>
      <c r="B117" s="34">
        <v>10231804</v>
      </c>
      <c r="C117" s="34">
        <v>1044777</v>
      </c>
      <c r="D117" s="34">
        <v>97432</v>
      </c>
      <c r="E117" s="34">
        <v>537</v>
      </c>
      <c r="F117" s="34">
        <v>24537</v>
      </c>
      <c r="G117" s="34">
        <v>1763563</v>
      </c>
      <c r="H117" s="34">
        <v>237435</v>
      </c>
      <c r="I117" s="34">
        <v>570183</v>
      </c>
      <c r="J117" s="34">
        <v>1460869</v>
      </c>
      <c r="K117" s="34">
        <v>2685174</v>
      </c>
      <c r="L117" s="34">
        <v>674109</v>
      </c>
      <c r="M117" s="34">
        <v>1673188</v>
      </c>
      <c r="O117" s="29">
        <f t="shared" si="1"/>
        <v>0</v>
      </c>
    </row>
    <row r="118" spans="1:15" ht="15.75" x14ac:dyDescent="0.25">
      <c r="A118" s="21" t="s">
        <v>148</v>
      </c>
      <c r="B118" s="34">
        <v>12339058</v>
      </c>
      <c r="C118" s="34">
        <v>3490121</v>
      </c>
      <c r="D118" s="34">
        <v>152788</v>
      </c>
      <c r="E118" s="34">
        <v>590</v>
      </c>
      <c r="F118" s="34">
        <v>304602</v>
      </c>
      <c r="G118" s="34">
        <v>5196789</v>
      </c>
      <c r="H118" s="34">
        <v>181022</v>
      </c>
      <c r="I118" s="34">
        <v>127777</v>
      </c>
      <c r="J118" s="34">
        <v>660200</v>
      </c>
      <c r="K118" s="34">
        <v>1214091</v>
      </c>
      <c r="L118" s="34">
        <v>262308</v>
      </c>
      <c r="M118" s="34">
        <v>748770</v>
      </c>
      <c r="O118" s="29">
        <f t="shared" si="1"/>
        <v>0</v>
      </c>
    </row>
    <row r="119" spans="1:15" ht="15.75" x14ac:dyDescent="0.25">
      <c r="A119" s="21" t="s">
        <v>149</v>
      </c>
      <c r="B119" s="34">
        <v>1936647</v>
      </c>
      <c r="C119" s="34">
        <v>6980</v>
      </c>
      <c r="D119" s="34">
        <v>206520</v>
      </c>
      <c r="E119" s="34">
        <v>0</v>
      </c>
      <c r="F119" s="34">
        <v>0</v>
      </c>
      <c r="G119" s="34">
        <v>2908</v>
      </c>
      <c r="H119" s="34">
        <v>18881</v>
      </c>
      <c r="I119" s="34">
        <v>174136</v>
      </c>
      <c r="J119" s="34">
        <v>379264</v>
      </c>
      <c r="K119" s="34">
        <v>496541</v>
      </c>
      <c r="L119" s="34">
        <v>117528</v>
      </c>
      <c r="M119" s="34">
        <v>533889</v>
      </c>
      <c r="O119" s="29">
        <f t="shared" si="1"/>
        <v>0</v>
      </c>
    </row>
    <row r="120" spans="1:15" ht="15.75" x14ac:dyDescent="0.25">
      <c r="A120" s="21" t="s">
        <v>150</v>
      </c>
      <c r="B120" s="34">
        <v>1521088</v>
      </c>
      <c r="C120" s="34">
        <v>239072</v>
      </c>
      <c r="D120" s="34">
        <v>323523</v>
      </c>
      <c r="E120" s="34">
        <v>0</v>
      </c>
      <c r="F120" s="34">
        <v>0</v>
      </c>
      <c r="G120" s="34">
        <v>307038</v>
      </c>
      <c r="H120" s="34">
        <v>3631</v>
      </c>
      <c r="I120" s="34">
        <v>54194</v>
      </c>
      <c r="J120" s="34">
        <v>112375</v>
      </c>
      <c r="K120" s="34">
        <v>240317</v>
      </c>
      <c r="L120" s="34">
        <v>59039</v>
      </c>
      <c r="M120" s="34">
        <v>181899</v>
      </c>
      <c r="O120" s="29">
        <f t="shared" si="1"/>
        <v>0</v>
      </c>
    </row>
    <row r="121" spans="1:15" ht="15.75" x14ac:dyDescent="0.25">
      <c r="A121" s="20" t="s">
        <v>151</v>
      </c>
      <c r="B121" s="34">
        <v>13316283</v>
      </c>
      <c r="C121" s="34">
        <v>1765373</v>
      </c>
      <c r="D121" s="34">
        <v>1399580</v>
      </c>
      <c r="E121" s="34">
        <v>0</v>
      </c>
      <c r="F121" s="34">
        <v>235221</v>
      </c>
      <c r="G121" s="34">
        <v>1898196</v>
      </c>
      <c r="H121" s="34">
        <v>136311</v>
      </c>
      <c r="I121" s="34">
        <v>600813</v>
      </c>
      <c r="J121" s="34">
        <v>1755852</v>
      </c>
      <c r="K121" s="34">
        <v>3464191</v>
      </c>
      <c r="L121" s="34">
        <v>812778</v>
      </c>
      <c r="M121" s="34">
        <v>1247968</v>
      </c>
      <c r="O121" s="29">
        <f t="shared" si="1"/>
        <v>0</v>
      </c>
    </row>
    <row r="122" spans="1:15" ht="15.75" x14ac:dyDescent="0.25">
      <c r="A122" s="21" t="s">
        <v>152</v>
      </c>
      <c r="B122" s="34">
        <v>2099718</v>
      </c>
      <c r="C122" s="34">
        <v>333973</v>
      </c>
      <c r="D122" s="34">
        <v>966145</v>
      </c>
      <c r="E122" s="34">
        <v>0</v>
      </c>
      <c r="F122" s="34">
        <v>0</v>
      </c>
      <c r="G122" s="34">
        <v>0</v>
      </c>
      <c r="H122" s="34">
        <v>2179</v>
      </c>
      <c r="I122" s="34">
        <v>227515</v>
      </c>
      <c r="J122" s="34">
        <v>112375</v>
      </c>
      <c r="K122" s="34">
        <v>242567</v>
      </c>
      <c r="L122" s="34">
        <v>54086</v>
      </c>
      <c r="M122" s="34">
        <v>160878</v>
      </c>
      <c r="O122" s="29">
        <f t="shared" si="1"/>
        <v>0</v>
      </c>
    </row>
    <row r="123" spans="1:15" ht="15.75" x14ac:dyDescent="0.25">
      <c r="A123" s="24" t="s">
        <v>153</v>
      </c>
      <c r="B123" s="34">
        <v>514601</v>
      </c>
      <c r="C123" s="34">
        <v>35488</v>
      </c>
      <c r="D123" s="34">
        <v>355503</v>
      </c>
      <c r="E123" s="34">
        <v>0</v>
      </c>
      <c r="F123" s="34">
        <v>0</v>
      </c>
      <c r="G123" s="34">
        <v>0</v>
      </c>
      <c r="H123" s="34">
        <v>2258</v>
      </c>
      <c r="I123" s="34">
        <v>12926</v>
      </c>
      <c r="J123" s="34">
        <v>14047</v>
      </c>
      <c r="K123" s="34">
        <v>34291</v>
      </c>
      <c r="L123" s="34">
        <v>4797</v>
      </c>
      <c r="M123" s="34">
        <v>55291</v>
      </c>
      <c r="O123" s="29">
        <f t="shared" si="1"/>
        <v>0</v>
      </c>
    </row>
    <row r="124" spans="1:15" ht="15.75" x14ac:dyDescent="0.25">
      <c r="A124" s="24" t="s">
        <v>154</v>
      </c>
      <c r="B124" s="34">
        <v>3874148</v>
      </c>
      <c r="C124" s="34">
        <v>701676</v>
      </c>
      <c r="D124" s="34">
        <v>954253</v>
      </c>
      <c r="E124" s="34">
        <v>0</v>
      </c>
      <c r="F124" s="34">
        <v>117610</v>
      </c>
      <c r="G124" s="34">
        <v>904103</v>
      </c>
      <c r="H124" s="34">
        <v>17273</v>
      </c>
      <c r="I124" s="34">
        <v>133031</v>
      </c>
      <c r="J124" s="34">
        <v>196655</v>
      </c>
      <c r="K124" s="34">
        <v>552992</v>
      </c>
      <c r="L124" s="34">
        <v>61204</v>
      </c>
      <c r="M124" s="34">
        <v>235351</v>
      </c>
      <c r="O124" s="29">
        <f t="shared" si="1"/>
        <v>0</v>
      </c>
    </row>
    <row r="125" spans="1:15" ht="15.75" x14ac:dyDescent="0.25">
      <c r="A125" s="24" t="s">
        <v>155</v>
      </c>
      <c r="B125" s="34">
        <v>7288539</v>
      </c>
      <c r="C125" s="34">
        <v>2071565</v>
      </c>
      <c r="D125" s="34">
        <v>1745955</v>
      </c>
      <c r="E125" s="34">
        <v>0</v>
      </c>
      <c r="F125" s="34">
        <v>4231</v>
      </c>
      <c r="G125" s="34">
        <v>490121</v>
      </c>
      <c r="H125" s="34">
        <v>18155</v>
      </c>
      <c r="I125" s="34">
        <v>120121</v>
      </c>
      <c r="J125" s="34">
        <v>674247</v>
      </c>
      <c r="K125" s="34">
        <v>1228115</v>
      </c>
      <c r="L125" s="34">
        <v>222614</v>
      </c>
      <c r="M125" s="34">
        <v>713415</v>
      </c>
      <c r="O125" s="29">
        <f t="shared" si="1"/>
        <v>0</v>
      </c>
    </row>
    <row r="126" spans="1:15" ht="15.75" x14ac:dyDescent="0.25">
      <c r="A126" s="24" t="s">
        <v>156</v>
      </c>
      <c r="B126" s="34">
        <v>11485114</v>
      </c>
      <c r="C126" s="34">
        <v>3951053</v>
      </c>
      <c r="D126" s="34">
        <v>1011643</v>
      </c>
      <c r="E126" s="34">
        <v>0</v>
      </c>
      <c r="F126" s="34">
        <v>42306</v>
      </c>
      <c r="G126" s="34">
        <v>1260601</v>
      </c>
      <c r="H126" s="34">
        <v>47542</v>
      </c>
      <c r="I126" s="34">
        <v>297567</v>
      </c>
      <c r="J126" s="34">
        <v>1123745</v>
      </c>
      <c r="K126" s="34">
        <v>2465090</v>
      </c>
      <c r="L126" s="34">
        <v>383400</v>
      </c>
      <c r="M126" s="34">
        <v>902167</v>
      </c>
      <c r="O126" s="29">
        <f t="shared" si="1"/>
        <v>0</v>
      </c>
    </row>
    <row r="127" spans="1:15" ht="15.75" x14ac:dyDescent="0.25">
      <c r="A127" s="24" t="s">
        <v>157</v>
      </c>
      <c r="B127" s="34">
        <v>6386435</v>
      </c>
      <c r="C127" s="34">
        <v>1338866</v>
      </c>
      <c r="D127" s="34">
        <v>1450566</v>
      </c>
      <c r="E127" s="34">
        <v>0</v>
      </c>
      <c r="F127" s="34">
        <v>0</v>
      </c>
      <c r="G127" s="34">
        <v>587145</v>
      </c>
      <c r="H127" s="34">
        <v>13303</v>
      </c>
      <c r="I127" s="34">
        <v>174711</v>
      </c>
      <c r="J127" s="34">
        <v>561873</v>
      </c>
      <c r="K127" s="34">
        <v>1236533</v>
      </c>
      <c r="L127" s="34">
        <v>215184</v>
      </c>
      <c r="M127" s="34">
        <v>808254</v>
      </c>
      <c r="O127" s="29">
        <f t="shared" si="1"/>
        <v>0</v>
      </c>
    </row>
    <row r="128" spans="1:15" ht="15.75" x14ac:dyDescent="0.25">
      <c r="A128" s="27" t="s">
        <v>158</v>
      </c>
      <c r="B128" s="37">
        <v>5210391</v>
      </c>
      <c r="C128" s="37">
        <v>1757651</v>
      </c>
      <c r="D128" s="37">
        <v>1324773</v>
      </c>
      <c r="E128" s="37">
        <v>0</v>
      </c>
      <c r="F128" s="37">
        <v>56690</v>
      </c>
      <c r="G128" s="37">
        <v>258</v>
      </c>
      <c r="H128" s="37">
        <v>7798</v>
      </c>
      <c r="I128" s="37">
        <v>124209</v>
      </c>
      <c r="J128" s="37">
        <v>337124</v>
      </c>
      <c r="K128" s="37">
        <v>1070977</v>
      </c>
      <c r="L128" s="37">
        <v>172164</v>
      </c>
      <c r="M128" s="37">
        <v>358747</v>
      </c>
      <c r="O128" s="29">
        <f t="shared" si="1"/>
        <v>0</v>
      </c>
    </row>
    <row r="129" spans="1:15" ht="15.75" x14ac:dyDescent="0.25">
      <c r="A129" s="27" t="s">
        <v>159</v>
      </c>
      <c r="B129" s="34">
        <v>17036283</v>
      </c>
      <c r="C129" s="34">
        <v>573195</v>
      </c>
      <c r="D129" s="34">
        <v>119595</v>
      </c>
      <c r="E129" s="37">
        <v>0</v>
      </c>
      <c r="F129" s="34">
        <v>163301</v>
      </c>
      <c r="G129" s="34">
        <v>11736632</v>
      </c>
      <c r="H129" s="34">
        <v>86736</v>
      </c>
      <c r="I129" s="34">
        <v>644089</v>
      </c>
      <c r="J129" s="34">
        <v>969230</v>
      </c>
      <c r="K129" s="34">
        <v>1765202</v>
      </c>
      <c r="L129" s="34">
        <v>253634</v>
      </c>
      <c r="M129" s="34">
        <v>724669</v>
      </c>
      <c r="O129" s="29">
        <f t="shared" si="1"/>
        <v>0</v>
      </c>
    </row>
    <row r="130" spans="1:15" ht="15.75" x14ac:dyDescent="0.25">
      <c r="A130" s="27" t="s">
        <v>173</v>
      </c>
      <c r="B130" s="34">
        <v>1488309</v>
      </c>
      <c r="C130" s="34">
        <v>0</v>
      </c>
      <c r="D130" s="34">
        <v>40</v>
      </c>
      <c r="E130" s="37">
        <v>0</v>
      </c>
      <c r="F130" s="34">
        <v>0</v>
      </c>
      <c r="G130" s="34" t="s">
        <v>177</v>
      </c>
      <c r="H130" s="34">
        <v>19607</v>
      </c>
      <c r="I130" s="34">
        <v>997887</v>
      </c>
      <c r="J130" s="34" t="s">
        <v>177</v>
      </c>
      <c r="K130" s="34">
        <v>137020</v>
      </c>
      <c r="L130" s="34">
        <v>262904</v>
      </c>
      <c r="M130" s="34">
        <v>70850</v>
      </c>
      <c r="O130" s="29">
        <f t="shared" si="1"/>
        <v>-1</v>
      </c>
    </row>
    <row r="131" spans="1:15" ht="15.75" x14ac:dyDescent="0.25">
      <c r="A131" s="27" t="s">
        <v>174</v>
      </c>
      <c r="B131" s="34">
        <v>105314</v>
      </c>
      <c r="C131" s="34">
        <v>0</v>
      </c>
      <c r="D131" s="34">
        <v>0</v>
      </c>
      <c r="E131" s="37">
        <v>0</v>
      </c>
      <c r="F131" s="34">
        <v>0</v>
      </c>
      <c r="G131" s="34" t="s">
        <v>177</v>
      </c>
      <c r="H131" s="34">
        <v>2905</v>
      </c>
      <c r="I131" s="34">
        <v>19908</v>
      </c>
      <c r="J131" s="34" t="s">
        <v>177</v>
      </c>
      <c r="K131" s="34">
        <v>1938</v>
      </c>
      <c r="L131" s="34">
        <v>54936</v>
      </c>
      <c r="M131" s="34">
        <v>25627</v>
      </c>
      <c r="O131" s="29">
        <f t="shared" si="1"/>
        <v>0</v>
      </c>
    </row>
    <row r="132" spans="1:15" ht="15.75" x14ac:dyDescent="0.25">
      <c r="A132" s="27" t="s">
        <v>175</v>
      </c>
      <c r="B132" s="34">
        <v>132224</v>
      </c>
      <c r="C132" s="34">
        <v>0</v>
      </c>
      <c r="D132" s="34">
        <v>0</v>
      </c>
      <c r="E132" s="37">
        <v>0</v>
      </c>
      <c r="F132" s="34">
        <v>0</v>
      </c>
      <c r="G132" s="34" t="s">
        <v>177</v>
      </c>
      <c r="H132" s="34">
        <v>10893</v>
      </c>
      <c r="I132" s="34">
        <v>5744</v>
      </c>
      <c r="J132" s="34" t="s">
        <v>177</v>
      </c>
      <c r="K132" s="34">
        <v>7366</v>
      </c>
      <c r="L132" s="34">
        <v>81087</v>
      </c>
      <c r="M132" s="34">
        <v>27134</v>
      </c>
      <c r="O132" s="29">
        <f t="shared" si="1"/>
        <v>0</v>
      </c>
    </row>
    <row r="133" spans="1:15" ht="15.75" x14ac:dyDescent="0.25">
      <c r="A133" s="28" t="s">
        <v>176</v>
      </c>
      <c r="B133" s="38">
        <v>204090</v>
      </c>
      <c r="C133" s="38">
        <v>0</v>
      </c>
      <c r="D133" s="38">
        <v>20</v>
      </c>
      <c r="E133" s="38">
        <v>0</v>
      </c>
      <c r="F133" s="38">
        <v>0</v>
      </c>
      <c r="G133" s="38" t="s">
        <v>177</v>
      </c>
      <c r="H133" s="38">
        <v>13072</v>
      </c>
      <c r="I133" s="38">
        <v>12310</v>
      </c>
      <c r="J133" s="38" t="s">
        <v>177</v>
      </c>
      <c r="K133" s="38">
        <v>28919</v>
      </c>
      <c r="L133" s="38">
        <v>122635</v>
      </c>
      <c r="M133" s="38">
        <v>27134</v>
      </c>
      <c r="O133" s="29">
        <f t="shared" si="1"/>
        <v>0</v>
      </c>
    </row>
    <row r="136" spans="1:15" ht="15.75" x14ac:dyDescent="0.25">
      <c r="A136" s="27" t="s">
        <v>178</v>
      </c>
      <c r="B136" s="3">
        <f>SUM(B28:B133)-B27</f>
        <v>1</v>
      </c>
      <c r="C136" s="3">
        <f t="shared" ref="C136:M136" si="3">SUM(C28:C133)-C27</f>
        <v>0</v>
      </c>
      <c r="D136" s="3">
        <f t="shared" si="3"/>
        <v>0</v>
      </c>
      <c r="E136" s="3">
        <f t="shared" si="3"/>
        <v>0</v>
      </c>
      <c r="F136" s="3">
        <f t="shared" si="3"/>
        <v>0</v>
      </c>
      <c r="G136" s="3">
        <f t="shared" si="3"/>
        <v>48</v>
      </c>
      <c r="H136" s="31">
        <f>SUM(H28:H133)-H27</f>
        <v>1</v>
      </c>
      <c r="I136" s="31">
        <f t="shared" si="3"/>
        <v>0</v>
      </c>
      <c r="J136" s="31">
        <f t="shared" si="3"/>
        <v>0</v>
      </c>
      <c r="K136" s="31">
        <f t="shared" si="3"/>
        <v>0</v>
      </c>
      <c r="L136" s="31">
        <f t="shared" si="3"/>
        <v>0</v>
      </c>
      <c r="M136" s="31">
        <f t="shared" si="3"/>
        <v>0</v>
      </c>
    </row>
    <row r="138" spans="1:15" x14ac:dyDescent="0.25">
      <c r="A138" t="s">
        <v>179</v>
      </c>
      <c r="B138" s="3">
        <f>B6-B7-B27</f>
        <v>0</v>
      </c>
      <c r="C138" s="3">
        <f t="shared" ref="C138:M138" si="4">C6-C7-C27</f>
        <v>0</v>
      </c>
      <c r="D138" s="3">
        <f t="shared" si="4"/>
        <v>0</v>
      </c>
      <c r="E138" s="3">
        <f t="shared" si="4"/>
        <v>0</v>
      </c>
      <c r="F138" s="3">
        <f t="shared" si="4"/>
        <v>0</v>
      </c>
      <c r="G138" s="3">
        <f t="shared" si="4"/>
        <v>0</v>
      </c>
      <c r="H138" s="3">
        <f t="shared" si="4"/>
        <v>0</v>
      </c>
      <c r="I138" s="3">
        <f t="shared" si="4"/>
        <v>0</v>
      </c>
      <c r="J138" s="3">
        <f t="shared" si="4"/>
        <v>0</v>
      </c>
      <c r="K138" s="3">
        <f t="shared" si="4"/>
        <v>0</v>
      </c>
      <c r="L138" s="3">
        <f t="shared" si="4"/>
        <v>0</v>
      </c>
      <c r="M138" s="3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showGridLines="0" workbookViewId="0"/>
  </sheetViews>
  <sheetFormatPr baseColWidth="10" defaultRowHeight="15" x14ac:dyDescent="0.25"/>
  <cols>
    <col min="1" max="1" width="28.5703125" customWidth="1"/>
    <col min="2" max="13" width="18.5703125" customWidth="1"/>
    <col min="15" max="15" width="13.42578125" bestFit="1" customWidth="1"/>
  </cols>
  <sheetData>
    <row r="1" spans="1:15" x14ac:dyDescent="0.25">
      <c r="A1" s="6" t="s">
        <v>180</v>
      </c>
    </row>
    <row r="2" spans="1:15" x14ac:dyDescent="0.25">
      <c r="A2" s="6" t="s">
        <v>181</v>
      </c>
    </row>
    <row r="5" spans="1:15" ht="45" customHeight="1" x14ac:dyDescent="0.25">
      <c r="A5" s="26" t="s">
        <v>161</v>
      </c>
      <c r="B5" s="26" t="s">
        <v>31</v>
      </c>
      <c r="C5" s="26" t="s">
        <v>162</v>
      </c>
      <c r="D5" s="26" t="s">
        <v>163</v>
      </c>
      <c r="E5" s="26" t="s">
        <v>164</v>
      </c>
      <c r="F5" s="26" t="s">
        <v>165</v>
      </c>
      <c r="G5" s="26" t="s">
        <v>166</v>
      </c>
      <c r="H5" s="26" t="s">
        <v>167</v>
      </c>
      <c r="I5" s="26" t="s">
        <v>168</v>
      </c>
      <c r="J5" s="26" t="s">
        <v>169</v>
      </c>
      <c r="K5" s="26" t="s">
        <v>170</v>
      </c>
      <c r="L5" s="26" t="s">
        <v>171</v>
      </c>
      <c r="M5" s="26" t="s">
        <v>172</v>
      </c>
    </row>
    <row r="6" spans="1:15" s="6" customFormat="1" ht="33.75" customHeight="1" x14ac:dyDescent="0.25">
      <c r="A6" s="70" t="s">
        <v>36</v>
      </c>
      <c r="B6" s="113">
        <v>1363678142</v>
      </c>
      <c r="C6" s="113">
        <v>58611724</v>
      </c>
      <c r="D6" s="113">
        <v>54052998</v>
      </c>
      <c r="E6" s="113">
        <v>12256339</v>
      </c>
      <c r="F6" s="113">
        <v>5499760</v>
      </c>
      <c r="G6" s="113">
        <v>714158788</v>
      </c>
      <c r="H6" s="113">
        <v>10094201</v>
      </c>
      <c r="I6" s="113">
        <v>30641422</v>
      </c>
      <c r="J6" s="113">
        <v>138700413</v>
      </c>
      <c r="K6" s="113">
        <v>166595942</v>
      </c>
      <c r="L6" s="113">
        <v>31256998</v>
      </c>
      <c r="M6" s="113">
        <v>141809557</v>
      </c>
      <c r="O6" s="116">
        <f>SUM(C6:M6)-B6</f>
        <v>0</v>
      </c>
    </row>
    <row r="7" spans="1:15" s="6" customFormat="1" ht="33.75" customHeight="1" x14ac:dyDescent="0.25">
      <c r="A7" s="71" t="s">
        <v>37</v>
      </c>
      <c r="B7" s="113">
        <v>705355251</v>
      </c>
      <c r="C7" s="113">
        <v>672659</v>
      </c>
      <c r="D7" s="113">
        <v>145291</v>
      </c>
      <c r="E7" s="113">
        <v>11106</v>
      </c>
      <c r="F7" s="113">
        <v>457030</v>
      </c>
      <c r="G7" s="113">
        <v>468258759</v>
      </c>
      <c r="H7" s="113">
        <v>5980627</v>
      </c>
      <c r="I7" s="113">
        <v>13673133</v>
      </c>
      <c r="J7" s="113">
        <v>71860684</v>
      </c>
      <c r="K7" s="113">
        <v>73449100</v>
      </c>
      <c r="L7" s="113">
        <v>12511791</v>
      </c>
      <c r="M7" s="113">
        <v>58335071</v>
      </c>
      <c r="O7" s="116">
        <f t="shared" ref="O7:O70" si="0">SUM(C7:M7)-B7</f>
        <v>0</v>
      </c>
    </row>
    <row r="8" spans="1:15" ht="15.75" x14ac:dyDescent="0.25">
      <c r="A8" s="19" t="s">
        <v>38</v>
      </c>
      <c r="B8" s="34">
        <v>14274562</v>
      </c>
      <c r="C8" s="34">
        <v>30163</v>
      </c>
      <c r="D8" s="34">
        <v>8892</v>
      </c>
      <c r="E8" s="34">
        <v>0</v>
      </c>
      <c r="F8" s="34">
        <v>0</v>
      </c>
      <c r="G8" s="34">
        <v>6151206</v>
      </c>
      <c r="H8" s="34">
        <v>171854</v>
      </c>
      <c r="I8" s="34">
        <v>674490</v>
      </c>
      <c r="J8" s="34">
        <v>2344037</v>
      </c>
      <c r="K8" s="34">
        <v>2698064</v>
      </c>
      <c r="L8" s="34">
        <v>375799</v>
      </c>
      <c r="M8" s="34">
        <v>1820057</v>
      </c>
      <c r="O8" s="29">
        <f t="shared" si="0"/>
        <v>0</v>
      </c>
    </row>
    <row r="9" spans="1:15" ht="15.75" x14ac:dyDescent="0.25">
      <c r="A9" s="19" t="s">
        <v>39</v>
      </c>
      <c r="B9" s="34">
        <v>82702959</v>
      </c>
      <c r="C9" s="34">
        <v>17064</v>
      </c>
      <c r="D9" s="34">
        <v>152</v>
      </c>
      <c r="E9" s="34">
        <v>0</v>
      </c>
      <c r="F9" s="34">
        <v>0</v>
      </c>
      <c r="G9" s="34">
        <v>61969975</v>
      </c>
      <c r="H9" s="34">
        <v>618867</v>
      </c>
      <c r="I9" s="34">
        <v>700597</v>
      </c>
      <c r="J9" s="34">
        <v>5464796</v>
      </c>
      <c r="K9" s="34">
        <v>5432516</v>
      </c>
      <c r="L9" s="34">
        <v>950386</v>
      </c>
      <c r="M9" s="34">
        <v>7548606</v>
      </c>
      <c r="O9" s="29">
        <f t="shared" si="0"/>
        <v>0</v>
      </c>
    </row>
    <row r="10" spans="1:15" ht="15.75" x14ac:dyDescent="0.25">
      <c r="A10" s="19" t="s">
        <v>40</v>
      </c>
      <c r="B10" s="34">
        <v>19583250</v>
      </c>
      <c r="C10" s="34">
        <v>72974</v>
      </c>
      <c r="D10" s="34">
        <v>9624</v>
      </c>
      <c r="E10" s="34">
        <v>0</v>
      </c>
      <c r="F10" s="34">
        <v>52248</v>
      </c>
      <c r="G10" s="34">
        <v>13908527</v>
      </c>
      <c r="H10" s="34">
        <v>103691</v>
      </c>
      <c r="I10" s="34">
        <v>550426</v>
      </c>
      <c r="J10" s="34">
        <v>1456354</v>
      </c>
      <c r="K10" s="34">
        <v>1704290</v>
      </c>
      <c r="L10" s="34">
        <v>217160</v>
      </c>
      <c r="M10" s="34">
        <v>1507956</v>
      </c>
      <c r="O10" s="29">
        <f t="shared" si="0"/>
        <v>0</v>
      </c>
    </row>
    <row r="11" spans="1:15" ht="15.75" x14ac:dyDescent="0.25">
      <c r="A11" s="19" t="s">
        <v>41</v>
      </c>
      <c r="B11" s="34">
        <v>11951955</v>
      </c>
      <c r="C11" s="34">
        <v>5591</v>
      </c>
      <c r="D11" s="34">
        <v>39527</v>
      </c>
      <c r="E11" s="34">
        <v>0</v>
      </c>
      <c r="F11" s="34">
        <v>0</v>
      </c>
      <c r="G11" s="34">
        <v>5913214</v>
      </c>
      <c r="H11" s="34">
        <v>178008</v>
      </c>
      <c r="I11" s="34">
        <v>1004967</v>
      </c>
      <c r="J11" s="34">
        <v>1539575</v>
      </c>
      <c r="K11" s="34">
        <v>1578713</v>
      </c>
      <c r="L11" s="34">
        <v>321752</v>
      </c>
      <c r="M11" s="34">
        <v>1370608</v>
      </c>
      <c r="O11" s="29">
        <f t="shared" si="0"/>
        <v>0</v>
      </c>
    </row>
    <row r="12" spans="1:15" ht="15.75" x14ac:dyDescent="0.25">
      <c r="A12" s="19" t="s">
        <v>42</v>
      </c>
      <c r="B12" s="34">
        <v>14971555</v>
      </c>
      <c r="C12" s="34">
        <v>270668</v>
      </c>
      <c r="D12" s="34">
        <v>28552</v>
      </c>
      <c r="E12" s="34">
        <v>0</v>
      </c>
      <c r="F12" s="34">
        <v>0</v>
      </c>
      <c r="G12" s="34">
        <v>10955263</v>
      </c>
      <c r="H12" s="34">
        <v>58475</v>
      </c>
      <c r="I12" s="34">
        <v>693293</v>
      </c>
      <c r="J12" s="34">
        <v>970903</v>
      </c>
      <c r="K12" s="34">
        <v>1117452</v>
      </c>
      <c r="L12" s="34">
        <v>205305</v>
      </c>
      <c r="M12" s="34">
        <v>671644</v>
      </c>
      <c r="O12" s="29">
        <f t="shared" si="0"/>
        <v>0</v>
      </c>
    </row>
    <row r="13" spans="1:15" ht="15.75" x14ac:dyDescent="0.25">
      <c r="A13" s="19" t="s">
        <v>43</v>
      </c>
      <c r="B13" s="34">
        <v>69505009</v>
      </c>
      <c r="C13" s="34">
        <v>0</v>
      </c>
      <c r="D13" s="34">
        <v>61</v>
      </c>
      <c r="E13" s="34">
        <v>0</v>
      </c>
      <c r="F13" s="34">
        <v>1650</v>
      </c>
      <c r="G13" s="34">
        <v>52053296</v>
      </c>
      <c r="H13" s="34">
        <v>425986</v>
      </c>
      <c r="I13" s="34">
        <v>528412</v>
      </c>
      <c r="J13" s="34">
        <v>5159655</v>
      </c>
      <c r="K13" s="34">
        <v>5011592</v>
      </c>
      <c r="L13" s="34">
        <v>962179</v>
      </c>
      <c r="M13" s="34">
        <v>5362178</v>
      </c>
      <c r="O13" s="29">
        <f t="shared" si="0"/>
        <v>0</v>
      </c>
    </row>
    <row r="14" spans="1:15" ht="15.75" x14ac:dyDescent="0.25">
      <c r="A14" s="19" t="s">
        <v>44</v>
      </c>
      <c r="B14" s="34">
        <v>24409436</v>
      </c>
      <c r="C14" s="34">
        <v>24697</v>
      </c>
      <c r="D14" s="34">
        <v>5814</v>
      </c>
      <c r="E14" s="34">
        <v>0</v>
      </c>
      <c r="F14" s="34">
        <v>13199</v>
      </c>
      <c r="G14" s="34">
        <v>13790860</v>
      </c>
      <c r="H14" s="34">
        <v>152909</v>
      </c>
      <c r="I14" s="34">
        <v>812635</v>
      </c>
      <c r="J14" s="34">
        <v>3606211</v>
      </c>
      <c r="K14" s="34">
        <v>3161837</v>
      </c>
      <c r="L14" s="34">
        <v>600223</v>
      </c>
      <c r="M14" s="34">
        <v>2241051</v>
      </c>
      <c r="O14" s="29">
        <f t="shared" si="0"/>
        <v>0</v>
      </c>
    </row>
    <row r="15" spans="1:15" ht="15.75" x14ac:dyDescent="0.25">
      <c r="A15" s="19" t="s">
        <v>45</v>
      </c>
      <c r="B15" s="34">
        <v>46631799</v>
      </c>
      <c r="C15" s="34">
        <v>0</v>
      </c>
      <c r="D15" s="34">
        <v>0</v>
      </c>
      <c r="E15" s="34">
        <v>0</v>
      </c>
      <c r="F15" s="34">
        <v>0</v>
      </c>
      <c r="G15" s="34">
        <v>27157177</v>
      </c>
      <c r="H15" s="34">
        <v>397891</v>
      </c>
      <c r="I15" s="34">
        <v>1159379</v>
      </c>
      <c r="J15" s="34">
        <v>5658977</v>
      </c>
      <c r="K15" s="34">
        <v>6208495</v>
      </c>
      <c r="L15" s="34">
        <v>1007699</v>
      </c>
      <c r="M15" s="34">
        <v>5042181</v>
      </c>
      <c r="O15" s="29">
        <f t="shared" si="0"/>
        <v>0</v>
      </c>
    </row>
    <row r="16" spans="1:15" ht="15.75" x14ac:dyDescent="0.25">
      <c r="A16" s="19" t="s">
        <v>46</v>
      </c>
      <c r="B16" s="34">
        <v>32236410</v>
      </c>
      <c r="C16" s="34">
        <v>0</v>
      </c>
      <c r="D16" s="34">
        <v>1517</v>
      </c>
      <c r="E16" s="34">
        <v>0</v>
      </c>
      <c r="F16" s="34">
        <v>0</v>
      </c>
      <c r="G16" s="34">
        <v>16500850</v>
      </c>
      <c r="H16" s="34">
        <v>500062</v>
      </c>
      <c r="I16" s="34">
        <v>873245</v>
      </c>
      <c r="J16" s="34">
        <v>4896125</v>
      </c>
      <c r="K16" s="34">
        <v>5269663</v>
      </c>
      <c r="L16" s="34">
        <v>893339</v>
      </c>
      <c r="M16" s="34">
        <v>3301609</v>
      </c>
      <c r="O16" s="29">
        <f t="shared" si="0"/>
        <v>0</v>
      </c>
    </row>
    <row r="17" spans="1:15" ht="15.75" x14ac:dyDescent="0.25">
      <c r="A17" s="19" t="s">
        <v>47</v>
      </c>
      <c r="B17" s="34">
        <v>85601342</v>
      </c>
      <c r="C17" s="34">
        <v>8466</v>
      </c>
      <c r="D17" s="34">
        <v>15525</v>
      </c>
      <c r="E17" s="34">
        <v>0</v>
      </c>
      <c r="F17" s="34">
        <v>36298</v>
      </c>
      <c r="G17" s="34">
        <v>59278547</v>
      </c>
      <c r="H17" s="34">
        <v>689582</v>
      </c>
      <c r="I17" s="34">
        <v>1056030</v>
      </c>
      <c r="J17" s="34">
        <v>8613296</v>
      </c>
      <c r="K17" s="34">
        <v>9335583</v>
      </c>
      <c r="L17" s="34">
        <v>1418776</v>
      </c>
      <c r="M17" s="34">
        <v>5149239</v>
      </c>
      <c r="O17" s="29">
        <f t="shared" si="0"/>
        <v>0</v>
      </c>
    </row>
    <row r="18" spans="1:15" ht="15.75" x14ac:dyDescent="0.25">
      <c r="A18" s="19" t="s">
        <v>48</v>
      </c>
      <c r="B18" s="34">
        <v>20028340</v>
      </c>
      <c r="C18" s="34">
        <v>3294</v>
      </c>
      <c r="D18" s="34">
        <v>11238</v>
      </c>
      <c r="E18" s="34">
        <v>0</v>
      </c>
      <c r="F18" s="34">
        <v>3300</v>
      </c>
      <c r="G18" s="34">
        <v>13036493</v>
      </c>
      <c r="H18" s="34">
        <v>83136</v>
      </c>
      <c r="I18" s="34">
        <v>412186</v>
      </c>
      <c r="J18" s="34">
        <v>2829488</v>
      </c>
      <c r="K18" s="34">
        <v>2045262</v>
      </c>
      <c r="L18" s="34">
        <v>343815</v>
      </c>
      <c r="M18" s="34">
        <v>1260128</v>
      </c>
      <c r="O18" s="29">
        <f t="shared" si="0"/>
        <v>0</v>
      </c>
    </row>
    <row r="19" spans="1:15" ht="15.75" x14ac:dyDescent="0.25">
      <c r="A19" s="19" t="s">
        <v>49</v>
      </c>
      <c r="B19" s="34">
        <v>10631692</v>
      </c>
      <c r="C19" s="34">
        <v>21140</v>
      </c>
      <c r="D19" s="34">
        <v>18678</v>
      </c>
      <c r="E19" s="34">
        <v>0</v>
      </c>
      <c r="F19" s="34">
        <v>32449</v>
      </c>
      <c r="G19" s="34">
        <v>6395411</v>
      </c>
      <c r="H19" s="34">
        <v>65600</v>
      </c>
      <c r="I19" s="34">
        <v>580982</v>
      </c>
      <c r="J19" s="34">
        <v>1192824</v>
      </c>
      <c r="K19" s="34">
        <v>1180429</v>
      </c>
      <c r="L19" s="34">
        <v>231806</v>
      </c>
      <c r="M19" s="34">
        <v>912373</v>
      </c>
      <c r="O19" s="29">
        <f t="shared" si="0"/>
        <v>0</v>
      </c>
    </row>
    <row r="20" spans="1:15" ht="15.75" x14ac:dyDescent="0.25">
      <c r="A20" s="19" t="s">
        <v>50</v>
      </c>
      <c r="B20" s="34">
        <v>52260965</v>
      </c>
      <c r="C20" s="34">
        <v>1191</v>
      </c>
      <c r="D20" s="34">
        <v>294</v>
      </c>
      <c r="E20" s="34">
        <v>0</v>
      </c>
      <c r="F20" s="34">
        <v>0</v>
      </c>
      <c r="G20" s="34">
        <v>29256375</v>
      </c>
      <c r="H20" s="34">
        <v>503074</v>
      </c>
      <c r="I20" s="34">
        <v>1112027</v>
      </c>
      <c r="J20" s="34">
        <v>6227649</v>
      </c>
      <c r="K20" s="34">
        <v>7396565</v>
      </c>
      <c r="L20" s="34">
        <v>980375</v>
      </c>
      <c r="M20" s="34">
        <v>6783415</v>
      </c>
      <c r="O20" s="29">
        <f>SUM(C20:M20)-B20</f>
        <v>0</v>
      </c>
    </row>
    <row r="21" spans="1:15" ht="15.75" x14ac:dyDescent="0.25">
      <c r="A21" s="19" t="s">
        <v>51</v>
      </c>
      <c r="B21" s="34">
        <v>37974607</v>
      </c>
      <c r="C21" s="34">
        <v>14288</v>
      </c>
      <c r="D21" s="34">
        <v>156</v>
      </c>
      <c r="E21" s="34">
        <v>5156</v>
      </c>
      <c r="F21" s="34">
        <v>0</v>
      </c>
      <c r="G21" s="34">
        <v>22775835</v>
      </c>
      <c r="H21" s="34">
        <v>299295</v>
      </c>
      <c r="I21" s="34">
        <v>656802</v>
      </c>
      <c r="J21" s="34">
        <v>4951605</v>
      </c>
      <c r="K21" s="34">
        <v>5100689</v>
      </c>
      <c r="L21" s="34">
        <v>804353</v>
      </c>
      <c r="M21" s="34">
        <v>3366428</v>
      </c>
      <c r="O21" s="29">
        <f t="shared" si="0"/>
        <v>0</v>
      </c>
    </row>
    <row r="22" spans="1:15" ht="15.75" x14ac:dyDescent="0.25">
      <c r="A22" s="19" t="s">
        <v>52</v>
      </c>
      <c r="B22" s="34">
        <v>19066463</v>
      </c>
      <c r="C22" s="34">
        <v>395</v>
      </c>
      <c r="D22" s="34">
        <v>0</v>
      </c>
      <c r="E22" s="34">
        <v>1999</v>
      </c>
      <c r="F22" s="34">
        <v>62147</v>
      </c>
      <c r="G22" s="34">
        <v>13360994</v>
      </c>
      <c r="H22" s="34">
        <v>173726</v>
      </c>
      <c r="I22" s="34">
        <v>99558</v>
      </c>
      <c r="J22" s="34">
        <v>1844715</v>
      </c>
      <c r="K22" s="34">
        <v>1699017</v>
      </c>
      <c r="L22" s="34">
        <v>239452</v>
      </c>
      <c r="M22" s="34">
        <v>1584460</v>
      </c>
      <c r="O22" s="29">
        <f t="shared" si="0"/>
        <v>0</v>
      </c>
    </row>
    <row r="23" spans="1:15" ht="15.75" x14ac:dyDescent="0.25">
      <c r="A23" s="19" t="s">
        <v>53</v>
      </c>
      <c r="B23" s="34">
        <v>35142568</v>
      </c>
      <c r="C23" s="34">
        <v>3969</v>
      </c>
      <c r="D23" s="34">
        <v>269</v>
      </c>
      <c r="E23" s="34">
        <v>0</v>
      </c>
      <c r="F23" s="34">
        <v>0</v>
      </c>
      <c r="G23" s="34">
        <v>22499977</v>
      </c>
      <c r="H23" s="34">
        <v>444033</v>
      </c>
      <c r="I23" s="34">
        <v>549879</v>
      </c>
      <c r="J23" s="34">
        <v>4133272</v>
      </c>
      <c r="K23" s="34">
        <v>3755472</v>
      </c>
      <c r="L23" s="34">
        <v>746444</v>
      </c>
      <c r="M23" s="34">
        <v>3009253</v>
      </c>
      <c r="O23" s="29">
        <f t="shared" si="0"/>
        <v>0</v>
      </c>
    </row>
    <row r="24" spans="1:15" ht="15.75" x14ac:dyDescent="0.25">
      <c r="A24" s="19" t="s">
        <v>54</v>
      </c>
      <c r="B24" s="34">
        <v>37515867</v>
      </c>
      <c r="C24" s="34">
        <v>198362</v>
      </c>
      <c r="D24" s="34">
        <v>4723</v>
      </c>
      <c r="E24" s="34">
        <v>3951</v>
      </c>
      <c r="F24" s="34">
        <v>255739</v>
      </c>
      <c r="G24" s="34">
        <v>30541075</v>
      </c>
      <c r="H24" s="34">
        <v>254536</v>
      </c>
      <c r="I24" s="34">
        <v>675203</v>
      </c>
      <c r="J24" s="34">
        <v>1775365</v>
      </c>
      <c r="K24" s="34">
        <v>1973820</v>
      </c>
      <c r="L24" s="34">
        <v>254320</v>
      </c>
      <c r="M24" s="34">
        <v>1578773</v>
      </c>
      <c r="O24" s="29">
        <f t="shared" si="0"/>
        <v>0</v>
      </c>
    </row>
    <row r="25" spans="1:15" ht="15.75" x14ac:dyDescent="0.25">
      <c r="A25" s="19" t="s">
        <v>55</v>
      </c>
      <c r="B25" s="34">
        <v>36830461</v>
      </c>
      <c r="C25" s="34">
        <v>0</v>
      </c>
      <c r="D25" s="34">
        <v>269</v>
      </c>
      <c r="E25" s="34">
        <v>0</v>
      </c>
      <c r="F25" s="34">
        <v>0</v>
      </c>
      <c r="G25" s="34">
        <v>23791798</v>
      </c>
      <c r="H25" s="34">
        <v>351813</v>
      </c>
      <c r="I25" s="34">
        <v>1036042</v>
      </c>
      <c r="J25" s="34">
        <v>4161012</v>
      </c>
      <c r="K25" s="34">
        <v>3874554</v>
      </c>
      <c r="L25" s="34">
        <v>1148150</v>
      </c>
      <c r="M25" s="34">
        <v>2466823</v>
      </c>
      <c r="O25" s="29">
        <f t="shared" si="0"/>
        <v>0</v>
      </c>
    </row>
    <row r="26" spans="1:15" ht="15.75" x14ac:dyDescent="0.25">
      <c r="A26" s="19" t="s">
        <v>56</v>
      </c>
      <c r="B26" s="35">
        <v>54036011</v>
      </c>
      <c r="C26" s="35">
        <v>397</v>
      </c>
      <c r="D26" s="35">
        <v>0</v>
      </c>
      <c r="E26" s="34">
        <v>0</v>
      </c>
      <c r="F26" s="34">
        <v>0</v>
      </c>
      <c r="G26" s="35">
        <v>38921886</v>
      </c>
      <c r="H26" s="35">
        <v>508089</v>
      </c>
      <c r="I26" s="35">
        <v>496980</v>
      </c>
      <c r="J26" s="35">
        <v>5034825</v>
      </c>
      <c r="K26" s="35">
        <v>4905087</v>
      </c>
      <c r="L26" s="34">
        <v>810458</v>
      </c>
      <c r="M26" s="34">
        <v>3358289</v>
      </c>
      <c r="O26" s="29">
        <f t="shared" si="0"/>
        <v>0</v>
      </c>
    </row>
    <row r="27" spans="1:15" s="106" customFormat="1" ht="33.75" customHeight="1" x14ac:dyDescent="0.25">
      <c r="A27" s="66" t="s">
        <v>57</v>
      </c>
      <c r="B27" s="67">
        <v>658322891</v>
      </c>
      <c r="C27" s="67">
        <v>57939065</v>
      </c>
      <c r="D27" s="67">
        <v>53907707</v>
      </c>
      <c r="E27" s="113">
        <v>12245233</v>
      </c>
      <c r="F27" s="113">
        <v>5042730</v>
      </c>
      <c r="G27" s="67">
        <v>245900029</v>
      </c>
      <c r="H27" s="67">
        <v>4113574</v>
      </c>
      <c r="I27" s="67">
        <v>16968289</v>
      </c>
      <c r="J27" s="67">
        <v>66839729</v>
      </c>
      <c r="K27" s="67">
        <v>93146842</v>
      </c>
      <c r="L27" s="113">
        <v>18745207</v>
      </c>
      <c r="M27" s="113">
        <v>83474486</v>
      </c>
      <c r="O27" s="116">
        <f t="shared" si="0"/>
        <v>0</v>
      </c>
    </row>
    <row r="28" spans="1:15" ht="15.75" x14ac:dyDescent="0.25">
      <c r="A28" s="20" t="s">
        <v>58</v>
      </c>
      <c r="B28" s="35">
        <v>4119220</v>
      </c>
      <c r="C28" s="35">
        <v>820397</v>
      </c>
      <c r="D28" s="35">
        <v>922171</v>
      </c>
      <c r="E28" s="34">
        <v>0</v>
      </c>
      <c r="F28" s="34">
        <v>27499</v>
      </c>
      <c r="G28" s="35">
        <v>722898</v>
      </c>
      <c r="H28" s="35">
        <v>4436</v>
      </c>
      <c r="I28" s="35">
        <v>16677</v>
      </c>
      <c r="J28" s="35">
        <v>429971</v>
      </c>
      <c r="K28" s="35">
        <v>729257</v>
      </c>
      <c r="L28" s="34">
        <v>124598</v>
      </c>
      <c r="M28" s="34">
        <v>321316</v>
      </c>
      <c r="O28" s="29">
        <f t="shared" si="0"/>
        <v>0</v>
      </c>
    </row>
    <row r="29" spans="1:15" ht="15.75" x14ac:dyDescent="0.25">
      <c r="A29" s="21" t="s">
        <v>59</v>
      </c>
      <c r="B29" s="35">
        <v>1681939</v>
      </c>
      <c r="C29" s="35">
        <v>607123</v>
      </c>
      <c r="D29" s="35">
        <v>264853</v>
      </c>
      <c r="E29" s="34">
        <v>0</v>
      </c>
      <c r="F29" s="34">
        <v>0</v>
      </c>
      <c r="G29" s="35">
        <v>1826</v>
      </c>
      <c r="H29" s="35">
        <v>5117</v>
      </c>
      <c r="I29" s="35">
        <v>21299</v>
      </c>
      <c r="J29" s="35">
        <v>208051</v>
      </c>
      <c r="K29" s="35">
        <v>320235</v>
      </c>
      <c r="L29" s="34">
        <v>39787</v>
      </c>
      <c r="M29" s="34">
        <v>213648</v>
      </c>
      <c r="O29" s="29">
        <f t="shared" si="0"/>
        <v>0</v>
      </c>
    </row>
    <row r="30" spans="1:15" ht="15.75" x14ac:dyDescent="0.25">
      <c r="A30" s="21" t="s">
        <v>60</v>
      </c>
      <c r="B30" s="35">
        <v>2850644</v>
      </c>
      <c r="C30" s="35">
        <v>227719</v>
      </c>
      <c r="D30" s="35">
        <v>1330307</v>
      </c>
      <c r="E30" s="34">
        <v>0</v>
      </c>
      <c r="F30" s="34">
        <v>0</v>
      </c>
      <c r="G30" s="35">
        <v>979</v>
      </c>
      <c r="H30" s="35">
        <v>37750</v>
      </c>
      <c r="I30" s="35">
        <v>25021</v>
      </c>
      <c r="J30" s="35">
        <v>291271</v>
      </c>
      <c r="K30" s="35">
        <v>592923</v>
      </c>
      <c r="L30" s="34">
        <v>72685</v>
      </c>
      <c r="M30" s="34">
        <v>271989</v>
      </c>
      <c r="O30" s="29">
        <f t="shared" si="0"/>
        <v>0</v>
      </c>
    </row>
    <row r="31" spans="1:15" ht="15.75" x14ac:dyDescent="0.25">
      <c r="A31" s="21" t="s">
        <v>61</v>
      </c>
      <c r="B31" s="35">
        <v>8854374</v>
      </c>
      <c r="C31" s="35">
        <v>780576</v>
      </c>
      <c r="D31" s="35">
        <v>1176104</v>
      </c>
      <c r="E31" s="34">
        <v>0</v>
      </c>
      <c r="F31" s="34">
        <v>109995</v>
      </c>
      <c r="G31" s="35">
        <v>2399308</v>
      </c>
      <c r="H31" s="35">
        <v>87766</v>
      </c>
      <c r="I31" s="35">
        <v>220409</v>
      </c>
      <c r="J31" s="35">
        <v>1095733</v>
      </c>
      <c r="K31" s="35">
        <v>1290813</v>
      </c>
      <c r="L31" s="34">
        <v>356794</v>
      </c>
      <c r="M31" s="34">
        <v>1336876</v>
      </c>
      <c r="O31" s="29">
        <f t="shared" si="0"/>
        <v>0</v>
      </c>
    </row>
    <row r="32" spans="1:15" ht="15.75" x14ac:dyDescent="0.25">
      <c r="A32" s="21" t="s">
        <v>62</v>
      </c>
      <c r="B32" s="35">
        <v>34848237</v>
      </c>
      <c r="C32" s="35">
        <v>318857</v>
      </c>
      <c r="D32" s="35">
        <v>325800</v>
      </c>
      <c r="E32" s="34">
        <v>1096543</v>
      </c>
      <c r="F32" s="34">
        <v>370134</v>
      </c>
      <c r="G32" s="35">
        <v>11685421</v>
      </c>
      <c r="H32" s="35">
        <v>314976</v>
      </c>
      <c r="I32" s="35">
        <v>3991865</v>
      </c>
      <c r="J32" s="35">
        <v>4674204</v>
      </c>
      <c r="K32" s="35">
        <v>5642172</v>
      </c>
      <c r="L32" s="34">
        <v>1319131</v>
      </c>
      <c r="M32" s="34">
        <v>5109134</v>
      </c>
      <c r="O32" s="29">
        <f t="shared" si="0"/>
        <v>0</v>
      </c>
    </row>
    <row r="33" spans="1:15" ht="15.75" x14ac:dyDescent="0.25">
      <c r="A33" s="21" t="s">
        <v>63</v>
      </c>
      <c r="B33" s="35">
        <v>5331347</v>
      </c>
      <c r="C33" s="35">
        <v>1457141</v>
      </c>
      <c r="D33" s="35">
        <v>792200</v>
      </c>
      <c r="E33" s="34">
        <v>0</v>
      </c>
      <c r="F33" s="34">
        <v>8250</v>
      </c>
      <c r="G33" s="35">
        <v>3788</v>
      </c>
      <c r="H33" s="35">
        <v>20548</v>
      </c>
      <c r="I33" s="35">
        <v>76376</v>
      </c>
      <c r="J33" s="35">
        <v>679632</v>
      </c>
      <c r="K33" s="35">
        <v>1453006</v>
      </c>
      <c r="L33" s="34">
        <v>180834</v>
      </c>
      <c r="M33" s="34">
        <v>659572</v>
      </c>
      <c r="O33" s="29">
        <f t="shared" si="0"/>
        <v>0</v>
      </c>
    </row>
    <row r="34" spans="1:15" ht="15.75" x14ac:dyDescent="0.25">
      <c r="A34" s="21" t="s">
        <v>64</v>
      </c>
      <c r="B34" s="35">
        <v>4925759</v>
      </c>
      <c r="C34" s="35">
        <v>592632</v>
      </c>
      <c r="D34" s="35">
        <v>149446</v>
      </c>
      <c r="E34" s="34">
        <v>66</v>
      </c>
      <c r="F34" s="34">
        <v>68747</v>
      </c>
      <c r="G34" s="35">
        <v>2688498</v>
      </c>
      <c r="H34" s="35">
        <v>24480</v>
      </c>
      <c r="I34" s="35">
        <v>50918</v>
      </c>
      <c r="J34" s="35">
        <v>388361</v>
      </c>
      <c r="K34" s="35">
        <v>512987</v>
      </c>
      <c r="L34" s="34">
        <v>96125</v>
      </c>
      <c r="M34" s="34">
        <v>353499</v>
      </c>
      <c r="O34" s="29">
        <f t="shared" si="0"/>
        <v>0</v>
      </c>
    </row>
    <row r="35" spans="1:15" ht="15.75" x14ac:dyDescent="0.25">
      <c r="A35" s="21" t="s">
        <v>65</v>
      </c>
      <c r="B35" s="35">
        <v>3992421</v>
      </c>
      <c r="C35" s="35">
        <v>703952</v>
      </c>
      <c r="D35" s="35">
        <v>202010</v>
      </c>
      <c r="E35" s="34">
        <v>0</v>
      </c>
      <c r="F35" s="34">
        <v>0</v>
      </c>
      <c r="G35" s="35">
        <v>1219785</v>
      </c>
      <c r="H35" s="35">
        <v>13379</v>
      </c>
      <c r="I35" s="35">
        <v>74144</v>
      </c>
      <c r="J35" s="35">
        <v>443841</v>
      </c>
      <c r="K35" s="35">
        <v>766320</v>
      </c>
      <c r="L35" s="34">
        <v>119870</v>
      </c>
      <c r="M35" s="34">
        <v>449120</v>
      </c>
      <c r="O35" s="29">
        <f t="shared" si="0"/>
        <v>0</v>
      </c>
    </row>
    <row r="36" spans="1:15" ht="15.75" x14ac:dyDescent="0.25">
      <c r="A36" s="21" t="s">
        <v>66</v>
      </c>
      <c r="B36" s="35">
        <v>3017099</v>
      </c>
      <c r="C36" s="35">
        <v>11812</v>
      </c>
      <c r="D36" s="35">
        <v>11887</v>
      </c>
      <c r="E36" s="34">
        <v>13977</v>
      </c>
      <c r="F36" s="34">
        <v>0</v>
      </c>
      <c r="G36" s="35">
        <v>310865</v>
      </c>
      <c r="H36" s="35">
        <v>21206</v>
      </c>
      <c r="I36" s="35">
        <v>168066</v>
      </c>
      <c r="J36" s="35">
        <v>651892</v>
      </c>
      <c r="K36" s="35">
        <v>734897</v>
      </c>
      <c r="L36" s="34">
        <v>177760</v>
      </c>
      <c r="M36" s="34">
        <v>914737</v>
      </c>
      <c r="O36" s="29">
        <f t="shared" si="0"/>
        <v>0</v>
      </c>
    </row>
    <row r="37" spans="1:15" ht="15.75" x14ac:dyDescent="0.25">
      <c r="A37" s="21" t="s">
        <v>67</v>
      </c>
      <c r="B37" s="35">
        <v>4682213</v>
      </c>
      <c r="C37" s="35">
        <v>751123</v>
      </c>
      <c r="D37" s="35">
        <v>1371016</v>
      </c>
      <c r="E37" s="34">
        <v>0</v>
      </c>
      <c r="F37" s="34">
        <v>0</v>
      </c>
      <c r="G37" s="35">
        <v>7057</v>
      </c>
      <c r="H37" s="35">
        <v>11843</v>
      </c>
      <c r="I37" s="35">
        <v>191856</v>
      </c>
      <c r="J37" s="35">
        <v>527062</v>
      </c>
      <c r="K37" s="35">
        <v>1142793</v>
      </c>
      <c r="L37" s="34">
        <v>150098</v>
      </c>
      <c r="M37" s="34">
        <v>529365</v>
      </c>
      <c r="O37" s="29">
        <f t="shared" si="0"/>
        <v>0</v>
      </c>
    </row>
    <row r="38" spans="1:15" ht="15.75" x14ac:dyDescent="0.25">
      <c r="A38" s="21" t="s">
        <v>68</v>
      </c>
      <c r="B38" s="35">
        <v>7065512</v>
      </c>
      <c r="C38" s="35">
        <v>777557</v>
      </c>
      <c r="D38" s="35">
        <v>638712</v>
      </c>
      <c r="E38" s="34">
        <v>0</v>
      </c>
      <c r="F38" s="34">
        <v>0</v>
      </c>
      <c r="G38" s="35">
        <v>3030499</v>
      </c>
      <c r="H38" s="35">
        <v>99970</v>
      </c>
      <c r="I38" s="35">
        <v>152523</v>
      </c>
      <c r="J38" s="35">
        <v>679632</v>
      </c>
      <c r="K38" s="35">
        <v>914269</v>
      </c>
      <c r="L38" s="34">
        <v>228874</v>
      </c>
      <c r="M38" s="34">
        <v>543476</v>
      </c>
      <c r="O38" s="29">
        <f t="shared" si="0"/>
        <v>0</v>
      </c>
    </row>
    <row r="39" spans="1:15" ht="15.75" x14ac:dyDescent="0.25">
      <c r="A39" s="21" t="s">
        <v>69</v>
      </c>
      <c r="B39" s="35">
        <v>3362629</v>
      </c>
      <c r="C39" s="35">
        <v>9816</v>
      </c>
      <c r="D39" s="35">
        <v>235662</v>
      </c>
      <c r="E39" s="34">
        <v>0</v>
      </c>
      <c r="F39" s="34">
        <v>16499</v>
      </c>
      <c r="G39" s="35">
        <v>2150126</v>
      </c>
      <c r="H39" s="35">
        <v>8317</v>
      </c>
      <c r="I39" s="35">
        <v>76244</v>
      </c>
      <c r="J39" s="35">
        <v>235791</v>
      </c>
      <c r="K39" s="35">
        <v>313203</v>
      </c>
      <c r="L39" s="34">
        <v>60964</v>
      </c>
      <c r="M39" s="34">
        <v>256007</v>
      </c>
      <c r="O39" s="29">
        <f t="shared" si="0"/>
        <v>0</v>
      </c>
    </row>
    <row r="40" spans="1:15" ht="15.75" x14ac:dyDescent="0.25">
      <c r="A40" s="21" t="s">
        <v>70</v>
      </c>
      <c r="B40" s="35">
        <v>35627181</v>
      </c>
      <c r="C40" s="35">
        <v>51002</v>
      </c>
      <c r="D40" s="35">
        <v>43175</v>
      </c>
      <c r="E40" s="34">
        <v>6</v>
      </c>
      <c r="F40" s="34">
        <v>64897</v>
      </c>
      <c r="G40" s="35">
        <v>32386218</v>
      </c>
      <c r="H40" s="35">
        <v>292684</v>
      </c>
      <c r="I40" s="35">
        <v>332799</v>
      </c>
      <c r="J40" s="35">
        <v>624152</v>
      </c>
      <c r="K40" s="35">
        <v>890701</v>
      </c>
      <c r="L40" s="34">
        <v>112618</v>
      </c>
      <c r="M40" s="34">
        <v>828929</v>
      </c>
      <c r="O40" s="29">
        <f t="shared" si="0"/>
        <v>0</v>
      </c>
    </row>
    <row r="41" spans="1:15" ht="15.75" x14ac:dyDescent="0.25">
      <c r="A41" s="21" t="s">
        <v>71</v>
      </c>
      <c r="B41" s="35">
        <v>3362081</v>
      </c>
      <c r="C41" s="35">
        <v>93934</v>
      </c>
      <c r="D41" s="35">
        <v>282679</v>
      </c>
      <c r="E41" s="34">
        <v>0</v>
      </c>
      <c r="F41" s="34">
        <v>0</v>
      </c>
      <c r="G41" s="35">
        <v>1843037</v>
      </c>
      <c r="H41" s="35">
        <v>11645</v>
      </c>
      <c r="I41" s="35">
        <v>131043</v>
      </c>
      <c r="J41" s="35">
        <v>291271</v>
      </c>
      <c r="K41" s="35">
        <v>368246</v>
      </c>
      <c r="L41" s="34">
        <v>70118</v>
      </c>
      <c r="M41" s="34">
        <v>270108</v>
      </c>
      <c r="O41" s="29">
        <f t="shared" si="0"/>
        <v>0</v>
      </c>
    </row>
    <row r="42" spans="1:15" ht="15.75" x14ac:dyDescent="0.25">
      <c r="A42" s="21" t="s">
        <v>72</v>
      </c>
      <c r="B42" s="35">
        <v>1203013</v>
      </c>
      <c r="C42" s="35">
        <v>275553</v>
      </c>
      <c r="D42" s="35">
        <v>137618</v>
      </c>
      <c r="E42" s="34">
        <v>0</v>
      </c>
      <c r="F42" s="34">
        <v>0</v>
      </c>
      <c r="G42" s="35">
        <v>4231</v>
      </c>
      <c r="H42" s="35">
        <v>3881</v>
      </c>
      <c r="I42" s="35">
        <v>13939</v>
      </c>
      <c r="J42" s="35">
        <v>208051</v>
      </c>
      <c r="K42" s="35">
        <v>340334</v>
      </c>
      <c r="L42" s="34">
        <v>54829</v>
      </c>
      <c r="M42" s="34">
        <v>164577</v>
      </c>
      <c r="O42" s="29">
        <f t="shared" si="0"/>
        <v>0</v>
      </c>
    </row>
    <row r="43" spans="1:15" ht="15.75" x14ac:dyDescent="0.25">
      <c r="A43" s="21" t="s">
        <v>73</v>
      </c>
      <c r="B43" s="35">
        <v>3306053</v>
      </c>
      <c r="C43" s="35">
        <v>576435</v>
      </c>
      <c r="D43" s="35">
        <v>720320</v>
      </c>
      <c r="E43" s="34">
        <v>0</v>
      </c>
      <c r="F43" s="34">
        <v>0</v>
      </c>
      <c r="G43" s="35">
        <v>462397</v>
      </c>
      <c r="H43" s="35">
        <v>10179</v>
      </c>
      <c r="I43" s="35">
        <v>75737</v>
      </c>
      <c r="J43" s="35">
        <v>443841</v>
      </c>
      <c r="K43" s="35">
        <v>599839</v>
      </c>
      <c r="L43" s="34">
        <v>93108</v>
      </c>
      <c r="M43" s="34">
        <v>324197</v>
      </c>
      <c r="O43" s="29">
        <f t="shared" si="0"/>
        <v>0</v>
      </c>
    </row>
    <row r="44" spans="1:15" ht="15.75" x14ac:dyDescent="0.25">
      <c r="A44" s="21" t="s">
        <v>74</v>
      </c>
      <c r="B44" s="35">
        <v>2316094</v>
      </c>
      <c r="C44" s="35">
        <v>450102</v>
      </c>
      <c r="D44" s="35">
        <v>858002</v>
      </c>
      <c r="E44" s="34">
        <v>0</v>
      </c>
      <c r="F44" s="34">
        <v>0</v>
      </c>
      <c r="G44" s="35">
        <v>54545</v>
      </c>
      <c r="H44" s="35">
        <v>2772</v>
      </c>
      <c r="I44" s="35">
        <v>22547</v>
      </c>
      <c r="J44" s="35">
        <v>221921</v>
      </c>
      <c r="K44" s="35">
        <v>433165</v>
      </c>
      <c r="L44" s="34">
        <v>64185</v>
      </c>
      <c r="M44" s="34">
        <v>208855</v>
      </c>
      <c r="O44" s="29">
        <f t="shared" si="0"/>
        <v>0</v>
      </c>
    </row>
    <row r="45" spans="1:15" ht="15.75" x14ac:dyDescent="0.25">
      <c r="A45" s="21" t="s">
        <v>75</v>
      </c>
      <c r="B45" s="35">
        <v>1203173</v>
      </c>
      <c r="C45" s="35">
        <v>284444</v>
      </c>
      <c r="D45" s="35">
        <v>250924</v>
      </c>
      <c r="E45" s="34">
        <v>0</v>
      </c>
      <c r="F45" s="34">
        <v>0</v>
      </c>
      <c r="G45" s="35">
        <v>1168</v>
      </c>
      <c r="H45" s="35">
        <v>6352</v>
      </c>
      <c r="I45" s="35">
        <v>34723</v>
      </c>
      <c r="J45" s="35">
        <v>194181</v>
      </c>
      <c r="K45" s="35">
        <v>232390</v>
      </c>
      <c r="L45" s="34">
        <v>52465</v>
      </c>
      <c r="M45" s="34">
        <v>146526</v>
      </c>
      <c r="O45" s="29">
        <f t="shared" si="0"/>
        <v>0</v>
      </c>
    </row>
    <row r="46" spans="1:15" ht="15.75" x14ac:dyDescent="0.25">
      <c r="A46" s="21" t="s">
        <v>76</v>
      </c>
      <c r="B46" s="35">
        <v>1106474</v>
      </c>
      <c r="C46" s="35">
        <v>101382</v>
      </c>
      <c r="D46" s="35">
        <v>332191</v>
      </c>
      <c r="E46" s="34">
        <v>0</v>
      </c>
      <c r="F46" s="34">
        <v>134744</v>
      </c>
      <c r="G46" s="35">
        <v>37169</v>
      </c>
      <c r="H46" s="35">
        <v>1109</v>
      </c>
      <c r="I46" s="35">
        <v>41216</v>
      </c>
      <c r="J46" s="35">
        <v>124830</v>
      </c>
      <c r="K46" s="35">
        <v>194891</v>
      </c>
      <c r="L46" s="34">
        <v>26559</v>
      </c>
      <c r="M46" s="34">
        <v>112383</v>
      </c>
      <c r="O46" s="29">
        <f t="shared" si="0"/>
        <v>0</v>
      </c>
    </row>
    <row r="47" spans="1:15" ht="15.75" x14ac:dyDescent="0.25">
      <c r="A47" s="21" t="s">
        <v>77</v>
      </c>
      <c r="B47" s="35">
        <v>2328319</v>
      </c>
      <c r="C47" s="35">
        <v>505183</v>
      </c>
      <c r="D47" s="35">
        <v>363690</v>
      </c>
      <c r="E47" s="34">
        <v>0</v>
      </c>
      <c r="F47" s="34">
        <v>0</v>
      </c>
      <c r="G47" s="35">
        <v>100495</v>
      </c>
      <c r="H47" s="35">
        <v>12206</v>
      </c>
      <c r="I47" s="35">
        <v>29969</v>
      </c>
      <c r="J47" s="35">
        <v>305141</v>
      </c>
      <c r="K47" s="35">
        <v>630305</v>
      </c>
      <c r="L47" s="34">
        <v>98692</v>
      </c>
      <c r="M47" s="34">
        <v>282638</v>
      </c>
      <c r="O47" s="29">
        <f t="shared" si="0"/>
        <v>0</v>
      </c>
    </row>
    <row r="48" spans="1:15" ht="15.75" x14ac:dyDescent="0.25">
      <c r="A48" s="21" t="s">
        <v>78</v>
      </c>
      <c r="B48" s="35">
        <v>3423153</v>
      </c>
      <c r="C48" s="35">
        <v>1055381</v>
      </c>
      <c r="D48" s="35">
        <v>655827</v>
      </c>
      <c r="E48" s="34">
        <v>0</v>
      </c>
      <c r="F48" s="34">
        <v>1100</v>
      </c>
      <c r="G48" s="35">
        <v>10691</v>
      </c>
      <c r="H48" s="35">
        <v>6599</v>
      </c>
      <c r="I48" s="35">
        <v>22556</v>
      </c>
      <c r="J48" s="35">
        <v>485451</v>
      </c>
      <c r="K48" s="35">
        <v>657739</v>
      </c>
      <c r="L48" s="34">
        <v>154580</v>
      </c>
      <c r="M48" s="34">
        <v>373229</v>
      </c>
      <c r="O48" s="29">
        <f t="shared" si="0"/>
        <v>0</v>
      </c>
    </row>
    <row r="49" spans="1:15" ht="15.75" x14ac:dyDescent="0.25">
      <c r="A49" s="21" t="s">
        <v>79</v>
      </c>
      <c r="B49" s="35">
        <v>3442500</v>
      </c>
      <c r="C49" s="35">
        <v>788768</v>
      </c>
      <c r="D49" s="35">
        <v>795882</v>
      </c>
      <c r="E49" s="34">
        <v>0</v>
      </c>
      <c r="F49" s="34">
        <v>8250</v>
      </c>
      <c r="G49" s="35">
        <v>333</v>
      </c>
      <c r="H49" s="35">
        <v>11294</v>
      </c>
      <c r="I49" s="35">
        <v>118902</v>
      </c>
      <c r="J49" s="35">
        <v>443841</v>
      </c>
      <c r="K49" s="35">
        <v>826338</v>
      </c>
      <c r="L49" s="34">
        <v>114285</v>
      </c>
      <c r="M49" s="34">
        <v>334607</v>
      </c>
      <c r="O49" s="29">
        <f t="shared" si="0"/>
        <v>0</v>
      </c>
    </row>
    <row r="50" spans="1:15" ht="15.75" x14ac:dyDescent="0.25">
      <c r="A50" s="21" t="s">
        <v>80</v>
      </c>
      <c r="B50" s="35">
        <v>2167273</v>
      </c>
      <c r="C50" s="35">
        <v>263191</v>
      </c>
      <c r="D50" s="35">
        <v>154507</v>
      </c>
      <c r="E50" s="34">
        <v>0</v>
      </c>
      <c r="F50" s="34">
        <v>0</v>
      </c>
      <c r="G50" s="35">
        <v>36305</v>
      </c>
      <c r="H50" s="35">
        <v>20051</v>
      </c>
      <c r="I50" s="35">
        <v>105616</v>
      </c>
      <c r="J50" s="35">
        <v>582542</v>
      </c>
      <c r="K50" s="35">
        <v>470603</v>
      </c>
      <c r="L50" s="34">
        <v>174191</v>
      </c>
      <c r="M50" s="34">
        <v>360267</v>
      </c>
      <c r="O50" s="29">
        <f t="shared" si="0"/>
        <v>0</v>
      </c>
    </row>
    <row r="51" spans="1:15" ht="15.75" x14ac:dyDescent="0.25">
      <c r="A51" s="21" t="s">
        <v>81</v>
      </c>
      <c r="B51" s="35">
        <v>5288792</v>
      </c>
      <c r="C51" s="35">
        <v>1075824</v>
      </c>
      <c r="D51" s="35">
        <v>964506</v>
      </c>
      <c r="E51" s="34">
        <v>0</v>
      </c>
      <c r="F51" s="34">
        <v>0</v>
      </c>
      <c r="G51" s="35">
        <v>589047</v>
      </c>
      <c r="H51" s="35">
        <v>19030</v>
      </c>
      <c r="I51" s="35">
        <v>143152</v>
      </c>
      <c r="J51" s="35">
        <v>596412</v>
      </c>
      <c r="K51" s="35">
        <v>1264430</v>
      </c>
      <c r="L51" s="34">
        <v>166749</v>
      </c>
      <c r="M51" s="34">
        <v>469642</v>
      </c>
      <c r="O51" s="29">
        <f t="shared" si="0"/>
        <v>0</v>
      </c>
    </row>
    <row r="52" spans="1:15" ht="15.75" x14ac:dyDescent="0.25">
      <c r="A52" s="20" t="s">
        <v>82</v>
      </c>
      <c r="B52" s="35">
        <v>7943988</v>
      </c>
      <c r="C52" s="35">
        <v>1079546</v>
      </c>
      <c r="D52" s="35">
        <v>638518</v>
      </c>
      <c r="E52" s="34">
        <v>0</v>
      </c>
      <c r="F52" s="34">
        <v>0</v>
      </c>
      <c r="G52" s="35">
        <v>3439292</v>
      </c>
      <c r="H52" s="35">
        <v>39568</v>
      </c>
      <c r="I52" s="35">
        <v>76147</v>
      </c>
      <c r="J52" s="35">
        <v>748982</v>
      </c>
      <c r="K52" s="35">
        <v>1113785</v>
      </c>
      <c r="L52" s="34">
        <v>272084</v>
      </c>
      <c r="M52" s="34">
        <v>536066</v>
      </c>
      <c r="O52" s="29">
        <f t="shared" si="0"/>
        <v>0</v>
      </c>
    </row>
    <row r="53" spans="1:15" ht="15.75" x14ac:dyDescent="0.25">
      <c r="A53" s="21" t="s">
        <v>83</v>
      </c>
      <c r="B53" s="35">
        <v>7016250</v>
      </c>
      <c r="C53" s="35">
        <v>125022</v>
      </c>
      <c r="D53" s="35">
        <v>832945</v>
      </c>
      <c r="E53" s="34">
        <v>0</v>
      </c>
      <c r="F53" s="34">
        <v>11000</v>
      </c>
      <c r="G53" s="35">
        <v>4081292</v>
      </c>
      <c r="H53" s="35">
        <v>28050</v>
      </c>
      <c r="I53" s="35">
        <v>79557</v>
      </c>
      <c r="J53" s="35">
        <v>554802</v>
      </c>
      <c r="K53" s="35">
        <v>600219</v>
      </c>
      <c r="L53" s="34">
        <v>132996</v>
      </c>
      <c r="M53" s="34">
        <v>570367</v>
      </c>
      <c r="O53" s="29">
        <f t="shared" si="0"/>
        <v>0</v>
      </c>
    </row>
    <row r="54" spans="1:15" ht="15.75" x14ac:dyDescent="0.25">
      <c r="A54" s="21" t="s">
        <v>84</v>
      </c>
      <c r="B54" s="35">
        <v>8195901</v>
      </c>
      <c r="C54" s="35">
        <v>983197</v>
      </c>
      <c r="D54" s="35">
        <v>428856</v>
      </c>
      <c r="E54" s="34">
        <v>0</v>
      </c>
      <c r="F54" s="34">
        <v>0</v>
      </c>
      <c r="G54" s="35">
        <v>3155934</v>
      </c>
      <c r="H54" s="35">
        <v>38966</v>
      </c>
      <c r="I54" s="35">
        <v>162195</v>
      </c>
      <c r="J54" s="35">
        <v>998643</v>
      </c>
      <c r="K54" s="35">
        <v>1224773</v>
      </c>
      <c r="L54" s="34">
        <v>235358</v>
      </c>
      <c r="M54" s="34">
        <v>967979</v>
      </c>
      <c r="O54" s="29">
        <f t="shared" si="0"/>
        <v>0</v>
      </c>
    </row>
    <row r="55" spans="1:15" ht="15.75" x14ac:dyDescent="0.25">
      <c r="A55" s="21" t="s">
        <v>85</v>
      </c>
      <c r="B55" s="35">
        <v>2647425</v>
      </c>
      <c r="C55" s="35">
        <v>826749</v>
      </c>
      <c r="D55" s="35">
        <v>803817</v>
      </c>
      <c r="E55" s="34">
        <v>0</v>
      </c>
      <c r="F55" s="34">
        <v>0</v>
      </c>
      <c r="G55" s="35">
        <v>607</v>
      </c>
      <c r="H55" s="35">
        <v>8642</v>
      </c>
      <c r="I55" s="35">
        <v>27217</v>
      </c>
      <c r="J55" s="35">
        <v>249661</v>
      </c>
      <c r="K55" s="35">
        <v>438885</v>
      </c>
      <c r="L55" s="34">
        <v>68914</v>
      </c>
      <c r="M55" s="34">
        <v>222933</v>
      </c>
      <c r="O55" s="29">
        <f t="shared" si="0"/>
        <v>0</v>
      </c>
    </row>
    <row r="56" spans="1:15" ht="15.75" x14ac:dyDescent="0.25">
      <c r="A56" s="21" t="s">
        <v>86</v>
      </c>
      <c r="B56" s="35">
        <v>2357750</v>
      </c>
      <c r="C56" s="35">
        <v>76163</v>
      </c>
      <c r="D56" s="35">
        <v>288787</v>
      </c>
      <c r="E56" s="34">
        <v>0</v>
      </c>
      <c r="F56" s="34">
        <v>0</v>
      </c>
      <c r="G56" s="35">
        <v>205407</v>
      </c>
      <c r="H56" s="35">
        <v>33967</v>
      </c>
      <c r="I56" s="35">
        <v>26892</v>
      </c>
      <c r="J56" s="35">
        <v>457711</v>
      </c>
      <c r="K56" s="35">
        <v>443852</v>
      </c>
      <c r="L56" s="34">
        <v>90642</v>
      </c>
      <c r="M56" s="34">
        <v>734329</v>
      </c>
      <c r="O56" s="29">
        <f t="shared" si="0"/>
        <v>0</v>
      </c>
    </row>
    <row r="57" spans="1:15" ht="15.75" x14ac:dyDescent="0.25">
      <c r="A57" s="21" t="s">
        <v>87</v>
      </c>
      <c r="B57" s="35">
        <v>56794743</v>
      </c>
      <c r="C57" s="35">
        <v>0</v>
      </c>
      <c r="D57" s="35">
        <v>8580</v>
      </c>
      <c r="E57" s="34">
        <v>1395</v>
      </c>
      <c r="F57" s="34">
        <v>244739</v>
      </c>
      <c r="G57" s="35">
        <v>54334645</v>
      </c>
      <c r="H57" s="35">
        <v>84506</v>
      </c>
      <c r="I57" s="35">
        <v>102282</v>
      </c>
      <c r="J57" s="35">
        <v>457711</v>
      </c>
      <c r="K57" s="35">
        <v>688115</v>
      </c>
      <c r="L57" s="34">
        <v>96372</v>
      </c>
      <c r="M57" s="34">
        <v>776398</v>
      </c>
      <c r="O57" s="29">
        <f t="shared" si="0"/>
        <v>0</v>
      </c>
    </row>
    <row r="58" spans="1:15" ht="15.75" x14ac:dyDescent="0.25">
      <c r="A58" s="21" t="s">
        <v>88</v>
      </c>
      <c r="B58" s="35">
        <v>7382907</v>
      </c>
      <c r="C58" s="35">
        <v>71719</v>
      </c>
      <c r="D58" s="35">
        <v>21829</v>
      </c>
      <c r="E58" s="34">
        <v>0</v>
      </c>
      <c r="F58" s="34">
        <v>0</v>
      </c>
      <c r="G58" s="35">
        <v>5001118</v>
      </c>
      <c r="H58" s="35">
        <v>52038</v>
      </c>
      <c r="I58" s="35">
        <v>400078</v>
      </c>
      <c r="J58" s="35">
        <v>596412</v>
      </c>
      <c r="K58" s="35">
        <v>721132</v>
      </c>
      <c r="L58" s="34">
        <v>115127</v>
      </c>
      <c r="M58" s="34">
        <v>403454</v>
      </c>
      <c r="O58" s="29">
        <f t="shared" si="0"/>
        <v>0</v>
      </c>
    </row>
    <row r="59" spans="1:15" ht="15.75" x14ac:dyDescent="0.25">
      <c r="A59" s="21" t="s">
        <v>89</v>
      </c>
      <c r="B59" s="35">
        <v>2278631</v>
      </c>
      <c r="C59" s="35">
        <v>104075</v>
      </c>
      <c r="D59" s="35">
        <v>119787</v>
      </c>
      <c r="E59" s="34">
        <v>0</v>
      </c>
      <c r="F59" s="34">
        <v>0</v>
      </c>
      <c r="G59" s="35">
        <v>1445059</v>
      </c>
      <c r="H59" s="35">
        <v>5428</v>
      </c>
      <c r="I59" s="35">
        <v>26914</v>
      </c>
      <c r="J59" s="35">
        <v>166440</v>
      </c>
      <c r="K59" s="35">
        <v>200236</v>
      </c>
      <c r="L59" s="34">
        <v>40542</v>
      </c>
      <c r="M59" s="34">
        <v>170150</v>
      </c>
      <c r="O59" s="29">
        <f t="shared" si="0"/>
        <v>0</v>
      </c>
    </row>
    <row r="60" spans="1:15" ht="15.75" x14ac:dyDescent="0.25">
      <c r="A60" s="21" t="s">
        <v>90</v>
      </c>
      <c r="B60" s="40">
        <v>2698416</v>
      </c>
      <c r="C60" s="35">
        <v>660710</v>
      </c>
      <c r="D60" s="35">
        <v>235111</v>
      </c>
      <c r="E60" s="34">
        <v>0</v>
      </c>
      <c r="F60" s="34">
        <v>0</v>
      </c>
      <c r="G60" s="35">
        <v>58128</v>
      </c>
      <c r="H60" s="35">
        <v>16715</v>
      </c>
      <c r="I60" s="35">
        <v>175929</v>
      </c>
      <c r="J60" s="35">
        <v>443841</v>
      </c>
      <c r="K60" s="35">
        <v>534745</v>
      </c>
      <c r="L60" s="34">
        <v>137870</v>
      </c>
      <c r="M60" s="34">
        <v>435370</v>
      </c>
      <c r="O60" s="41">
        <f t="shared" si="0"/>
        <v>3</v>
      </c>
    </row>
    <row r="61" spans="1:15" ht="15.75" x14ac:dyDescent="0.25">
      <c r="A61" s="21" t="s">
        <v>91</v>
      </c>
      <c r="B61" s="35">
        <v>1461076</v>
      </c>
      <c r="C61" s="35">
        <v>219812</v>
      </c>
      <c r="D61" s="35">
        <v>704377</v>
      </c>
      <c r="E61" s="34">
        <v>0</v>
      </c>
      <c r="F61" s="34">
        <v>0</v>
      </c>
      <c r="G61" s="35">
        <v>244</v>
      </c>
      <c r="H61" s="35">
        <v>1972</v>
      </c>
      <c r="I61" s="35">
        <v>23001</v>
      </c>
      <c r="J61" s="35">
        <v>110960</v>
      </c>
      <c r="K61" s="35">
        <v>209005</v>
      </c>
      <c r="L61" s="34">
        <v>27313</v>
      </c>
      <c r="M61" s="34">
        <v>164392</v>
      </c>
      <c r="O61" s="29">
        <f t="shared" si="0"/>
        <v>0</v>
      </c>
    </row>
    <row r="62" spans="1:15" ht="15.75" x14ac:dyDescent="0.25">
      <c r="A62" s="21" t="s">
        <v>92</v>
      </c>
      <c r="B62" s="35">
        <v>2874723</v>
      </c>
      <c r="C62" s="35">
        <v>923087</v>
      </c>
      <c r="D62" s="35">
        <v>601229</v>
      </c>
      <c r="E62" s="34">
        <v>0</v>
      </c>
      <c r="F62" s="34">
        <v>0</v>
      </c>
      <c r="G62" s="35">
        <v>1847</v>
      </c>
      <c r="H62" s="35">
        <v>3882</v>
      </c>
      <c r="I62" s="35">
        <v>28894</v>
      </c>
      <c r="J62" s="35">
        <v>221921</v>
      </c>
      <c r="K62" s="35">
        <v>751791</v>
      </c>
      <c r="L62" s="34">
        <v>87726</v>
      </c>
      <c r="M62" s="34">
        <v>254346</v>
      </c>
      <c r="O62" s="29">
        <f t="shared" si="0"/>
        <v>0</v>
      </c>
    </row>
    <row r="63" spans="1:15" ht="15.75" x14ac:dyDescent="0.25">
      <c r="A63" s="21" t="s">
        <v>93</v>
      </c>
      <c r="B63" s="35">
        <v>1459437</v>
      </c>
      <c r="C63" s="35">
        <v>283072</v>
      </c>
      <c r="D63" s="35">
        <v>263682</v>
      </c>
      <c r="E63" s="34">
        <v>0</v>
      </c>
      <c r="F63" s="34">
        <v>0</v>
      </c>
      <c r="G63" s="35">
        <v>389</v>
      </c>
      <c r="H63" s="35">
        <v>3327</v>
      </c>
      <c r="I63" s="35">
        <v>61108</v>
      </c>
      <c r="J63" s="35">
        <v>249661</v>
      </c>
      <c r="K63" s="35">
        <v>322472</v>
      </c>
      <c r="L63" s="34">
        <v>64083</v>
      </c>
      <c r="M63" s="34">
        <v>211643</v>
      </c>
      <c r="O63" s="29">
        <f t="shared" si="0"/>
        <v>0</v>
      </c>
    </row>
    <row r="64" spans="1:15" ht="15.75" x14ac:dyDescent="0.25">
      <c r="A64" s="21" t="s">
        <v>94</v>
      </c>
      <c r="B64" s="35">
        <v>686563</v>
      </c>
      <c r="C64" s="35">
        <v>95932</v>
      </c>
      <c r="D64" s="35">
        <v>378242</v>
      </c>
      <c r="E64" s="34">
        <v>0</v>
      </c>
      <c r="F64" s="34">
        <v>0</v>
      </c>
      <c r="G64" s="35">
        <v>28</v>
      </c>
      <c r="H64" s="35">
        <v>3643</v>
      </c>
      <c r="I64" s="35">
        <v>1677</v>
      </c>
      <c r="J64" s="35">
        <v>41610</v>
      </c>
      <c r="K64" s="35">
        <v>64403</v>
      </c>
      <c r="L64" s="34">
        <v>13228</v>
      </c>
      <c r="M64" s="34">
        <v>87800</v>
      </c>
      <c r="O64" s="29">
        <f t="shared" si="0"/>
        <v>0</v>
      </c>
    </row>
    <row r="65" spans="1:15" ht="15.75" x14ac:dyDescent="0.25">
      <c r="A65" s="21" t="s">
        <v>95</v>
      </c>
      <c r="B65" s="35">
        <v>2060032</v>
      </c>
      <c r="C65" s="35">
        <v>431430</v>
      </c>
      <c r="D65" s="35">
        <v>854855</v>
      </c>
      <c r="E65" s="34">
        <v>0</v>
      </c>
      <c r="F65" s="34">
        <v>0</v>
      </c>
      <c r="G65" s="35">
        <v>245</v>
      </c>
      <c r="H65" s="35">
        <v>1663</v>
      </c>
      <c r="I65" s="35">
        <v>25513</v>
      </c>
      <c r="J65" s="35">
        <v>180310</v>
      </c>
      <c r="K65" s="35">
        <v>268485</v>
      </c>
      <c r="L65" s="34">
        <v>60312</v>
      </c>
      <c r="M65" s="34">
        <v>237219</v>
      </c>
      <c r="O65" s="29">
        <f t="shared" si="0"/>
        <v>0</v>
      </c>
    </row>
    <row r="66" spans="1:15" ht="15.75" x14ac:dyDescent="0.25">
      <c r="A66" s="21" t="s">
        <v>96</v>
      </c>
      <c r="B66" s="35">
        <v>612715</v>
      </c>
      <c r="C66" s="35">
        <v>28808</v>
      </c>
      <c r="D66" s="35">
        <v>128177</v>
      </c>
      <c r="E66" s="34">
        <v>0</v>
      </c>
      <c r="F66" s="34">
        <v>0</v>
      </c>
      <c r="G66" s="35">
        <v>19218</v>
      </c>
      <c r="H66" s="35">
        <v>2772</v>
      </c>
      <c r="I66" s="35">
        <v>39356</v>
      </c>
      <c r="J66" s="35">
        <v>97090</v>
      </c>
      <c r="K66" s="35">
        <v>136958</v>
      </c>
      <c r="L66" s="34">
        <v>28067</v>
      </c>
      <c r="M66" s="34">
        <v>132269</v>
      </c>
      <c r="O66" s="29">
        <f t="shared" si="0"/>
        <v>0</v>
      </c>
    </row>
    <row r="67" spans="1:15" ht="15.75" x14ac:dyDescent="0.25">
      <c r="A67" s="21" t="s">
        <v>97</v>
      </c>
      <c r="B67" s="35">
        <v>1581955</v>
      </c>
      <c r="C67" s="35">
        <v>9004</v>
      </c>
      <c r="D67" s="35">
        <v>332866</v>
      </c>
      <c r="E67" s="34">
        <v>0</v>
      </c>
      <c r="F67" s="34">
        <v>0</v>
      </c>
      <c r="G67" s="35">
        <v>502</v>
      </c>
      <c r="H67" s="35">
        <v>554</v>
      </c>
      <c r="I67" s="35">
        <v>12430</v>
      </c>
      <c r="J67" s="35">
        <v>818332</v>
      </c>
      <c r="K67" s="35">
        <v>168640</v>
      </c>
      <c r="L67" s="34">
        <v>7847</v>
      </c>
      <c r="M67" s="34">
        <v>231780</v>
      </c>
      <c r="O67" s="29">
        <f t="shared" si="0"/>
        <v>0</v>
      </c>
    </row>
    <row r="68" spans="1:15" ht="15.75" x14ac:dyDescent="0.25">
      <c r="A68" s="21" t="s">
        <v>98</v>
      </c>
      <c r="B68" s="35">
        <v>2647527</v>
      </c>
      <c r="C68" s="35">
        <v>79361</v>
      </c>
      <c r="D68" s="35">
        <v>561733</v>
      </c>
      <c r="E68" s="34">
        <v>0</v>
      </c>
      <c r="F68" s="34">
        <v>0</v>
      </c>
      <c r="G68" s="35">
        <v>122</v>
      </c>
      <c r="H68" s="35">
        <v>4872</v>
      </c>
      <c r="I68" s="35">
        <v>105735</v>
      </c>
      <c r="J68" s="35">
        <v>804462</v>
      </c>
      <c r="K68" s="35">
        <v>678776</v>
      </c>
      <c r="L68" s="34">
        <v>76761</v>
      </c>
      <c r="M68" s="34">
        <v>335705</v>
      </c>
      <c r="O68" s="29">
        <f t="shared" si="0"/>
        <v>0</v>
      </c>
    </row>
    <row r="69" spans="1:15" ht="15.75" x14ac:dyDescent="0.25">
      <c r="A69" s="21" t="s">
        <v>99</v>
      </c>
      <c r="B69" s="35">
        <v>833199</v>
      </c>
      <c r="C69" s="35">
        <v>41798</v>
      </c>
      <c r="D69" s="35">
        <v>228098</v>
      </c>
      <c r="E69" s="34">
        <v>0</v>
      </c>
      <c r="F69" s="34">
        <v>0</v>
      </c>
      <c r="G69" s="35">
        <v>14135</v>
      </c>
      <c r="H69" s="35">
        <v>6107</v>
      </c>
      <c r="I69" s="35">
        <v>17662</v>
      </c>
      <c r="J69" s="35">
        <v>124830</v>
      </c>
      <c r="K69" s="35">
        <v>182358</v>
      </c>
      <c r="L69" s="34">
        <v>50101</v>
      </c>
      <c r="M69" s="34">
        <v>168110</v>
      </c>
      <c r="O69" s="29">
        <f t="shared" si="0"/>
        <v>0</v>
      </c>
    </row>
    <row r="70" spans="1:15" ht="15.75" x14ac:dyDescent="0.25">
      <c r="A70" s="21" t="s">
        <v>100</v>
      </c>
      <c r="B70" s="35">
        <v>3298172</v>
      </c>
      <c r="C70" s="35">
        <v>638973</v>
      </c>
      <c r="D70" s="35">
        <v>958535</v>
      </c>
      <c r="E70" s="34">
        <v>0</v>
      </c>
      <c r="F70" s="34">
        <v>0</v>
      </c>
      <c r="G70" s="35">
        <v>528294</v>
      </c>
      <c r="H70" s="35">
        <v>4990</v>
      </c>
      <c r="I70" s="35">
        <v>47676</v>
      </c>
      <c r="J70" s="35">
        <v>305141</v>
      </c>
      <c r="K70" s="35">
        <v>453915</v>
      </c>
      <c r="L70" s="34">
        <v>107395</v>
      </c>
      <c r="M70" s="34">
        <v>253253</v>
      </c>
      <c r="O70" s="29">
        <f t="shared" si="0"/>
        <v>0</v>
      </c>
    </row>
    <row r="71" spans="1:15" ht="15.75" x14ac:dyDescent="0.25">
      <c r="A71" s="21" t="s">
        <v>101</v>
      </c>
      <c r="B71" s="35">
        <v>51529870</v>
      </c>
      <c r="C71" s="35">
        <v>767003</v>
      </c>
      <c r="D71" s="35">
        <v>190442</v>
      </c>
      <c r="E71" s="34">
        <v>10542388</v>
      </c>
      <c r="F71" s="34">
        <v>216141</v>
      </c>
      <c r="G71" s="35">
        <v>10104271</v>
      </c>
      <c r="H71" s="35">
        <v>616207</v>
      </c>
      <c r="I71" s="35">
        <v>2463105</v>
      </c>
      <c r="J71" s="35">
        <v>9487110</v>
      </c>
      <c r="K71" s="35">
        <v>8623045</v>
      </c>
      <c r="L71" s="34">
        <v>2368107</v>
      </c>
      <c r="M71" s="34">
        <v>6152051</v>
      </c>
      <c r="O71" s="29">
        <f t="shared" ref="O71:O133" si="1">SUM(C71:M71)-B71</f>
        <v>0</v>
      </c>
    </row>
    <row r="72" spans="1:15" ht="15.75" x14ac:dyDescent="0.25">
      <c r="A72" s="21" t="s">
        <v>102</v>
      </c>
      <c r="B72" s="35">
        <v>10002985</v>
      </c>
      <c r="C72" s="35">
        <v>42671</v>
      </c>
      <c r="D72" s="35">
        <v>189334</v>
      </c>
      <c r="E72" s="34">
        <v>0</v>
      </c>
      <c r="F72" s="34">
        <v>0</v>
      </c>
      <c r="G72" s="35">
        <v>7565608</v>
      </c>
      <c r="H72" s="35">
        <v>25829</v>
      </c>
      <c r="I72" s="35">
        <v>80942</v>
      </c>
      <c r="J72" s="35">
        <v>305141</v>
      </c>
      <c r="K72" s="35">
        <v>534637</v>
      </c>
      <c r="L72" s="34">
        <v>73787</v>
      </c>
      <c r="M72" s="34">
        <v>1185036</v>
      </c>
      <c r="O72" s="29">
        <f t="shared" si="1"/>
        <v>0</v>
      </c>
    </row>
    <row r="73" spans="1:15" ht="15.75" x14ac:dyDescent="0.25">
      <c r="A73" s="21" t="s">
        <v>103</v>
      </c>
      <c r="B73" s="35">
        <v>2590777</v>
      </c>
      <c r="C73" s="35">
        <v>427128</v>
      </c>
      <c r="D73" s="35">
        <v>645731</v>
      </c>
      <c r="E73" s="34">
        <v>0</v>
      </c>
      <c r="F73" s="34">
        <v>0</v>
      </c>
      <c r="G73" s="35">
        <v>185236</v>
      </c>
      <c r="H73" s="35">
        <v>7153</v>
      </c>
      <c r="I73" s="35">
        <v>55668</v>
      </c>
      <c r="J73" s="35">
        <v>332881</v>
      </c>
      <c r="K73" s="35">
        <v>559080</v>
      </c>
      <c r="L73" s="34">
        <v>64083</v>
      </c>
      <c r="M73" s="34">
        <v>313817</v>
      </c>
      <c r="O73" s="29">
        <f t="shared" si="1"/>
        <v>0</v>
      </c>
    </row>
    <row r="74" spans="1:15" ht="15.75" x14ac:dyDescent="0.25">
      <c r="A74" s="21" t="s">
        <v>104</v>
      </c>
      <c r="B74" s="35">
        <v>5403026</v>
      </c>
      <c r="C74" s="35">
        <v>1369562</v>
      </c>
      <c r="D74" s="35">
        <v>1530043</v>
      </c>
      <c r="E74" s="34">
        <v>0</v>
      </c>
      <c r="F74" s="34">
        <v>0</v>
      </c>
      <c r="G74" s="35">
        <v>502004</v>
      </c>
      <c r="H74" s="35">
        <v>11352</v>
      </c>
      <c r="I74" s="35">
        <v>24572</v>
      </c>
      <c r="J74" s="35">
        <v>457711</v>
      </c>
      <c r="K74" s="35">
        <v>901143</v>
      </c>
      <c r="L74" s="34">
        <v>142555</v>
      </c>
      <c r="M74" s="34">
        <v>464084</v>
      </c>
      <c r="O74" s="29">
        <f t="shared" si="1"/>
        <v>0</v>
      </c>
    </row>
    <row r="75" spans="1:15" ht="15.75" x14ac:dyDescent="0.25">
      <c r="A75" s="21" t="s">
        <v>105</v>
      </c>
      <c r="B75" s="35">
        <v>2117749</v>
      </c>
      <c r="C75" s="35">
        <v>551450</v>
      </c>
      <c r="D75" s="35">
        <v>505794</v>
      </c>
      <c r="E75" s="34">
        <v>0</v>
      </c>
      <c r="F75" s="34">
        <v>0</v>
      </c>
      <c r="G75" s="35">
        <v>16420</v>
      </c>
      <c r="H75" s="35">
        <v>12040</v>
      </c>
      <c r="I75" s="35">
        <v>32445</v>
      </c>
      <c r="J75" s="35">
        <v>208051</v>
      </c>
      <c r="K75" s="35">
        <v>454068</v>
      </c>
      <c r="L75" s="34">
        <v>67303</v>
      </c>
      <c r="M75" s="34">
        <v>270178</v>
      </c>
      <c r="O75" s="29">
        <f t="shared" si="1"/>
        <v>0</v>
      </c>
    </row>
    <row r="76" spans="1:15" ht="15.75" x14ac:dyDescent="0.25">
      <c r="A76" s="21" t="s">
        <v>106</v>
      </c>
      <c r="B76" s="35">
        <v>2603141</v>
      </c>
      <c r="C76" s="35">
        <v>693173</v>
      </c>
      <c r="D76" s="35">
        <v>777500</v>
      </c>
      <c r="E76" s="34">
        <v>0</v>
      </c>
      <c r="F76" s="34">
        <v>0</v>
      </c>
      <c r="G76" s="35">
        <v>87378</v>
      </c>
      <c r="H76" s="35">
        <v>2218</v>
      </c>
      <c r="I76" s="35">
        <v>68828</v>
      </c>
      <c r="J76" s="35">
        <v>235791</v>
      </c>
      <c r="K76" s="35">
        <v>486327</v>
      </c>
      <c r="L76" s="34">
        <v>79980</v>
      </c>
      <c r="M76" s="34">
        <v>171946</v>
      </c>
      <c r="O76" s="29">
        <f t="shared" si="1"/>
        <v>0</v>
      </c>
    </row>
    <row r="77" spans="1:15" ht="15.75" x14ac:dyDescent="0.25">
      <c r="A77" s="21" t="s">
        <v>107</v>
      </c>
      <c r="B77" s="35">
        <v>1477021</v>
      </c>
      <c r="C77" s="35">
        <v>387725</v>
      </c>
      <c r="D77" s="35">
        <v>450469</v>
      </c>
      <c r="E77" s="34">
        <v>0</v>
      </c>
      <c r="F77" s="34">
        <v>0</v>
      </c>
      <c r="G77" s="35">
        <v>54153</v>
      </c>
      <c r="H77" s="35">
        <v>1663</v>
      </c>
      <c r="I77" s="35">
        <v>28541</v>
      </c>
      <c r="J77" s="35">
        <v>138700</v>
      </c>
      <c r="K77" s="35">
        <v>259189</v>
      </c>
      <c r="L77" s="34">
        <v>37524</v>
      </c>
      <c r="M77" s="34">
        <v>119057</v>
      </c>
      <c r="O77" s="29">
        <f t="shared" si="1"/>
        <v>0</v>
      </c>
    </row>
    <row r="78" spans="1:15" ht="15.75" x14ac:dyDescent="0.25">
      <c r="A78" s="21" t="s">
        <v>108</v>
      </c>
      <c r="B78" s="35">
        <v>5813149</v>
      </c>
      <c r="C78" s="35">
        <v>531604</v>
      </c>
      <c r="D78" s="35">
        <v>905002</v>
      </c>
      <c r="E78" s="34">
        <v>0</v>
      </c>
      <c r="F78" s="34">
        <v>399833</v>
      </c>
      <c r="G78" s="35">
        <v>1952141</v>
      </c>
      <c r="H78" s="35">
        <v>55111</v>
      </c>
      <c r="I78" s="35">
        <v>23246</v>
      </c>
      <c r="J78" s="35">
        <v>332881</v>
      </c>
      <c r="K78" s="35">
        <v>1244246</v>
      </c>
      <c r="L78" s="34">
        <v>86769</v>
      </c>
      <c r="M78" s="34">
        <v>282316</v>
      </c>
      <c r="O78" s="29">
        <f t="shared" si="1"/>
        <v>0</v>
      </c>
    </row>
    <row r="79" spans="1:15" ht="15.75" x14ac:dyDescent="0.25">
      <c r="A79" s="21" t="s">
        <v>109</v>
      </c>
      <c r="B79" s="35">
        <v>7864710</v>
      </c>
      <c r="C79" s="35">
        <v>958459</v>
      </c>
      <c r="D79" s="35">
        <v>520475</v>
      </c>
      <c r="E79" s="34">
        <v>0</v>
      </c>
      <c r="F79" s="34">
        <v>0</v>
      </c>
      <c r="G79" s="35">
        <v>1508153</v>
      </c>
      <c r="H79" s="35">
        <v>97726</v>
      </c>
      <c r="I79" s="35">
        <v>243547</v>
      </c>
      <c r="J79" s="35">
        <v>1359264</v>
      </c>
      <c r="K79" s="35">
        <v>1415536</v>
      </c>
      <c r="L79" s="34">
        <v>401861</v>
      </c>
      <c r="M79" s="34">
        <v>1359689</v>
      </c>
      <c r="O79" s="29">
        <f t="shared" si="1"/>
        <v>0</v>
      </c>
    </row>
    <row r="80" spans="1:15" ht="15.75" x14ac:dyDescent="0.25">
      <c r="A80" s="21" t="s">
        <v>110</v>
      </c>
      <c r="B80" s="35">
        <v>60883009</v>
      </c>
      <c r="C80" s="35">
        <v>1150954</v>
      </c>
      <c r="D80" s="35">
        <v>96779</v>
      </c>
      <c r="E80" s="34">
        <v>0</v>
      </c>
      <c r="F80" s="34">
        <v>7150</v>
      </c>
      <c r="G80" s="35">
        <v>11882076</v>
      </c>
      <c r="H80" s="35">
        <v>393561</v>
      </c>
      <c r="I80" s="35">
        <v>995944</v>
      </c>
      <c r="J80" s="35">
        <v>6865670</v>
      </c>
      <c r="K80" s="35">
        <v>8843930</v>
      </c>
      <c r="L80" s="34">
        <v>2802956</v>
      </c>
      <c r="M80" s="34">
        <v>27843989</v>
      </c>
      <c r="O80" s="29">
        <f t="shared" si="1"/>
        <v>0</v>
      </c>
    </row>
    <row r="81" spans="1:15" ht="15.75" x14ac:dyDescent="0.25">
      <c r="A81" s="21" t="s">
        <v>111</v>
      </c>
      <c r="B81" s="35">
        <v>1742106</v>
      </c>
      <c r="C81" s="35">
        <v>217029</v>
      </c>
      <c r="D81" s="35">
        <v>706800</v>
      </c>
      <c r="E81" s="34">
        <v>0</v>
      </c>
      <c r="F81" s="34">
        <v>0</v>
      </c>
      <c r="G81" s="35">
        <v>59</v>
      </c>
      <c r="H81" s="35">
        <v>3707</v>
      </c>
      <c r="I81" s="35">
        <v>53415</v>
      </c>
      <c r="J81" s="35">
        <v>194181</v>
      </c>
      <c r="K81" s="35">
        <v>301157</v>
      </c>
      <c r="L81" s="34">
        <v>54074</v>
      </c>
      <c r="M81" s="34">
        <v>211684</v>
      </c>
      <c r="O81" s="29">
        <f t="shared" si="1"/>
        <v>0</v>
      </c>
    </row>
    <row r="82" spans="1:15" ht="15.75" x14ac:dyDescent="0.25">
      <c r="A82" s="21" t="s">
        <v>112</v>
      </c>
      <c r="B82" s="35">
        <v>2510673</v>
      </c>
      <c r="C82" s="35">
        <v>219697</v>
      </c>
      <c r="D82" s="35">
        <v>525979</v>
      </c>
      <c r="E82" s="34">
        <v>0</v>
      </c>
      <c r="F82" s="34">
        <v>0</v>
      </c>
      <c r="G82" s="35">
        <v>318177</v>
      </c>
      <c r="H82" s="35">
        <v>11505</v>
      </c>
      <c r="I82" s="35">
        <v>58941</v>
      </c>
      <c r="J82" s="35">
        <v>388361</v>
      </c>
      <c r="K82" s="35">
        <v>505414</v>
      </c>
      <c r="L82" s="34">
        <v>87523</v>
      </c>
      <c r="M82" s="34">
        <v>395076</v>
      </c>
      <c r="O82" s="29">
        <f t="shared" si="1"/>
        <v>0</v>
      </c>
    </row>
    <row r="83" spans="1:15" ht="15.75" x14ac:dyDescent="0.25">
      <c r="A83" s="21" t="s">
        <v>113</v>
      </c>
      <c r="B83" s="35">
        <v>2587272</v>
      </c>
      <c r="C83" s="35">
        <v>431198</v>
      </c>
      <c r="D83" s="35">
        <v>418404</v>
      </c>
      <c r="E83" s="34">
        <v>0</v>
      </c>
      <c r="F83" s="34">
        <v>0</v>
      </c>
      <c r="G83" s="35">
        <v>530186</v>
      </c>
      <c r="H83" s="35">
        <v>3881</v>
      </c>
      <c r="I83" s="35">
        <v>58746</v>
      </c>
      <c r="J83" s="35">
        <v>291271</v>
      </c>
      <c r="K83" s="35">
        <v>523314</v>
      </c>
      <c r="L83" s="34">
        <v>85361</v>
      </c>
      <c r="M83" s="34">
        <v>244911</v>
      </c>
      <c r="O83" s="29">
        <f t="shared" si="1"/>
        <v>0</v>
      </c>
    </row>
    <row r="84" spans="1:15" ht="15.75" x14ac:dyDescent="0.25">
      <c r="A84" s="21" t="s">
        <v>114</v>
      </c>
      <c r="B84" s="35">
        <v>5867287</v>
      </c>
      <c r="C84" s="35">
        <v>753758</v>
      </c>
      <c r="D84" s="35">
        <v>1492793</v>
      </c>
      <c r="E84" s="34">
        <v>0</v>
      </c>
      <c r="F84" s="34">
        <v>0</v>
      </c>
      <c r="G84" s="35">
        <v>801313</v>
      </c>
      <c r="H84" s="35">
        <v>11217</v>
      </c>
      <c r="I84" s="35">
        <v>175563</v>
      </c>
      <c r="J84" s="35">
        <v>610282</v>
      </c>
      <c r="K84" s="35">
        <v>1225456</v>
      </c>
      <c r="L84" s="34">
        <v>200502</v>
      </c>
      <c r="M84" s="34">
        <v>596403</v>
      </c>
      <c r="O84" s="29">
        <f t="shared" si="1"/>
        <v>0</v>
      </c>
    </row>
    <row r="85" spans="1:15" ht="15.75" x14ac:dyDescent="0.25">
      <c r="A85" s="22" t="s">
        <v>115</v>
      </c>
      <c r="B85" s="35">
        <v>4044752</v>
      </c>
      <c r="C85" s="35">
        <v>1573106</v>
      </c>
      <c r="D85" s="35">
        <v>730972</v>
      </c>
      <c r="E85" s="34">
        <v>0</v>
      </c>
      <c r="F85" s="34">
        <v>42348</v>
      </c>
      <c r="G85" s="35">
        <v>67730</v>
      </c>
      <c r="H85" s="35">
        <v>3881</v>
      </c>
      <c r="I85" s="35">
        <v>86365</v>
      </c>
      <c r="J85" s="35">
        <v>402231</v>
      </c>
      <c r="K85" s="35">
        <v>781763</v>
      </c>
      <c r="L85" s="34">
        <v>67202</v>
      </c>
      <c r="M85" s="34">
        <v>289154</v>
      </c>
      <c r="O85" s="29">
        <f t="shared" si="1"/>
        <v>0</v>
      </c>
    </row>
    <row r="86" spans="1:15" ht="15.75" x14ac:dyDescent="0.25">
      <c r="A86" s="22" t="s">
        <v>116</v>
      </c>
      <c r="B86" s="35">
        <v>3145425</v>
      </c>
      <c r="C86" s="35">
        <v>259397</v>
      </c>
      <c r="D86" s="35">
        <v>355624</v>
      </c>
      <c r="E86" s="34">
        <v>0</v>
      </c>
      <c r="F86" s="34">
        <v>0</v>
      </c>
      <c r="G86" s="35">
        <v>718233</v>
      </c>
      <c r="H86" s="35">
        <v>13445</v>
      </c>
      <c r="I86" s="35">
        <v>94725</v>
      </c>
      <c r="J86" s="35">
        <v>471581</v>
      </c>
      <c r="K86" s="35">
        <v>726605</v>
      </c>
      <c r="L86" s="34">
        <v>88930</v>
      </c>
      <c r="M86" s="34">
        <v>416885</v>
      </c>
      <c r="O86" s="29">
        <f t="shared" si="1"/>
        <v>0</v>
      </c>
    </row>
    <row r="87" spans="1:15" ht="15.75" x14ac:dyDescent="0.25">
      <c r="A87" s="22" t="s">
        <v>117</v>
      </c>
      <c r="B87" s="35">
        <v>7458603</v>
      </c>
      <c r="C87" s="35">
        <v>134420</v>
      </c>
      <c r="D87" s="35">
        <v>139651</v>
      </c>
      <c r="E87" s="34">
        <v>0</v>
      </c>
      <c r="F87" s="34">
        <v>4400</v>
      </c>
      <c r="G87" s="35">
        <v>3726550</v>
      </c>
      <c r="H87" s="35">
        <v>45466</v>
      </c>
      <c r="I87" s="35">
        <v>348445</v>
      </c>
      <c r="J87" s="35">
        <v>1081863</v>
      </c>
      <c r="K87" s="35">
        <v>1065306</v>
      </c>
      <c r="L87" s="34">
        <v>191191</v>
      </c>
      <c r="M87" s="34">
        <v>721311</v>
      </c>
      <c r="O87" s="29">
        <f t="shared" si="1"/>
        <v>0</v>
      </c>
    </row>
    <row r="88" spans="1:15" ht="15.75" x14ac:dyDescent="0.25">
      <c r="A88" s="22" t="s">
        <v>118</v>
      </c>
      <c r="B88" s="35">
        <v>4094733</v>
      </c>
      <c r="C88" s="35">
        <v>91654</v>
      </c>
      <c r="D88" s="35">
        <v>566873</v>
      </c>
      <c r="E88" s="34">
        <v>0</v>
      </c>
      <c r="F88" s="34">
        <v>265088</v>
      </c>
      <c r="G88" s="35">
        <v>1831347</v>
      </c>
      <c r="H88" s="35">
        <v>10788</v>
      </c>
      <c r="I88" s="35">
        <v>115573</v>
      </c>
      <c r="J88" s="35">
        <v>235791</v>
      </c>
      <c r="K88" s="35">
        <v>543263</v>
      </c>
      <c r="L88" s="34">
        <v>71727</v>
      </c>
      <c r="M88" s="34">
        <v>362629</v>
      </c>
      <c r="O88" s="29">
        <f t="shared" si="1"/>
        <v>0</v>
      </c>
    </row>
    <row r="89" spans="1:15" ht="15.75" x14ac:dyDescent="0.25">
      <c r="A89" s="22" t="s">
        <v>119</v>
      </c>
      <c r="B89" s="35">
        <v>1295710</v>
      </c>
      <c r="C89" s="35">
        <v>119651</v>
      </c>
      <c r="D89" s="35">
        <v>440604</v>
      </c>
      <c r="E89" s="34">
        <v>0</v>
      </c>
      <c r="F89" s="34">
        <v>0</v>
      </c>
      <c r="G89" s="35">
        <v>11</v>
      </c>
      <c r="H89" s="35">
        <v>25697</v>
      </c>
      <c r="I89" s="35">
        <v>10508</v>
      </c>
      <c r="J89" s="35">
        <v>208051</v>
      </c>
      <c r="K89" s="35">
        <v>236784</v>
      </c>
      <c r="L89" s="34">
        <v>49346</v>
      </c>
      <c r="M89" s="34">
        <v>205058</v>
      </c>
      <c r="O89" s="29">
        <f t="shared" si="1"/>
        <v>0</v>
      </c>
    </row>
    <row r="90" spans="1:15" ht="15.75" x14ac:dyDescent="0.25">
      <c r="A90" s="21" t="s">
        <v>120</v>
      </c>
      <c r="B90" s="35">
        <v>911681</v>
      </c>
      <c r="C90" s="35">
        <v>22077</v>
      </c>
      <c r="D90" s="35">
        <v>108808</v>
      </c>
      <c r="E90" s="34">
        <v>0</v>
      </c>
      <c r="F90" s="34">
        <v>0</v>
      </c>
      <c r="G90" s="35">
        <v>102537</v>
      </c>
      <c r="H90" s="35">
        <v>5545</v>
      </c>
      <c r="I90" s="35">
        <v>98058</v>
      </c>
      <c r="J90" s="35">
        <v>166440</v>
      </c>
      <c r="K90" s="35">
        <v>199061</v>
      </c>
      <c r="L90" s="34">
        <v>46677</v>
      </c>
      <c r="M90" s="34">
        <v>162478</v>
      </c>
      <c r="O90" s="29">
        <f t="shared" si="1"/>
        <v>0</v>
      </c>
    </row>
    <row r="91" spans="1:15" ht="15.75" x14ac:dyDescent="0.25">
      <c r="A91" s="21" t="s">
        <v>121</v>
      </c>
      <c r="B91" s="35">
        <v>2205811</v>
      </c>
      <c r="C91" s="35">
        <v>154345</v>
      </c>
      <c r="D91" s="35">
        <v>543860</v>
      </c>
      <c r="E91" s="34">
        <v>0</v>
      </c>
      <c r="F91" s="34">
        <v>0</v>
      </c>
      <c r="G91" s="35">
        <v>603189</v>
      </c>
      <c r="H91" s="35">
        <v>3881</v>
      </c>
      <c r="I91" s="35">
        <v>176094</v>
      </c>
      <c r="J91" s="35">
        <v>194181</v>
      </c>
      <c r="K91" s="35">
        <v>283601</v>
      </c>
      <c r="L91" s="34">
        <v>42804</v>
      </c>
      <c r="M91" s="34">
        <v>203856</v>
      </c>
      <c r="O91" s="29">
        <f t="shared" si="1"/>
        <v>0</v>
      </c>
    </row>
    <row r="92" spans="1:15" ht="15.75" x14ac:dyDescent="0.25">
      <c r="A92" s="21" t="s">
        <v>122</v>
      </c>
      <c r="B92" s="35">
        <v>5722280</v>
      </c>
      <c r="C92" s="35">
        <v>248353</v>
      </c>
      <c r="D92" s="35">
        <v>194551</v>
      </c>
      <c r="E92" s="34">
        <v>0</v>
      </c>
      <c r="F92" s="34">
        <v>0</v>
      </c>
      <c r="G92" s="35">
        <v>2145036</v>
      </c>
      <c r="H92" s="35">
        <v>30703</v>
      </c>
      <c r="I92" s="35">
        <v>144897</v>
      </c>
      <c r="J92" s="35">
        <v>707372</v>
      </c>
      <c r="K92" s="35">
        <v>881885</v>
      </c>
      <c r="L92" s="34">
        <v>203317</v>
      </c>
      <c r="M92" s="34">
        <v>1166166</v>
      </c>
      <c r="O92" s="29">
        <f t="shared" si="1"/>
        <v>0</v>
      </c>
    </row>
    <row r="93" spans="1:15" ht="15.75" x14ac:dyDescent="0.25">
      <c r="A93" s="21" t="s">
        <v>123</v>
      </c>
      <c r="B93" s="35">
        <v>1749461</v>
      </c>
      <c r="C93" s="35">
        <v>203188</v>
      </c>
      <c r="D93" s="35">
        <v>323398</v>
      </c>
      <c r="E93" s="34">
        <v>0</v>
      </c>
      <c r="F93" s="34">
        <v>0</v>
      </c>
      <c r="G93" s="35">
        <v>432191</v>
      </c>
      <c r="H93" s="35">
        <v>8260</v>
      </c>
      <c r="I93" s="35">
        <v>67506</v>
      </c>
      <c r="J93" s="35">
        <v>208051</v>
      </c>
      <c r="K93" s="35">
        <v>285451</v>
      </c>
      <c r="L93" s="34">
        <v>53118</v>
      </c>
      <c r="M93" s="34">
        <v>168298</v>
      </c>
      <c r="O93" s="29">
        <f t="shared" si="1"/>
        <v>0</v>
      </c>
    </row>
    <row r="94" spans="1:15" ht="15.75" x14ac:dyDescent="0.25">
      <c r="A94" s="21" t="s">
        <v>124</v>
      </c>
      <c r="B94" s="35">
        <v>1518449</v>
      </c>
      <c r="C94" s="35">
        <v>216126</v>
      </c>
      <c r="D94" s="35">
        <v>322294</v>
      </c>
      <c r="E94" s="34">
        <v>0</v>
      </c>
      <c r="F94" s="34">
        <v>0</v>
      </c>
      <c r="G94" s="35">
        <v>256017</v>
      </c>
      <c r="H94" s="35">
        <v>4990</v>
      </c>
      <c r="I94" s="35">
        <v>28681</v>
      </c>
      <c r="J94" s="35">
        <v>180310</v>
      </c>
      <c r="K94" s="35">
        <v>274640</v>
      </c>
      <c r="L94" s="34">
        <v>53973</v>
      </c>
      <c r="M94" s="34">
        <v>181418</v>
      </c>
      <c r="O94" s="29">
        <f t="shared" si="1"/>
        <v>0</v>
      </c>
    </row>
    <row r="95" spans="1:15" ht="15.75" x14ac:dyDescent="0.25">
      <c r="A95" s="21" t="s">
        <v>125</v>
      </c>
      <c r="B95" s="35">
        <v>12279701</v>
      </c>
      <c r="C95" s="35">
        <v>1780485</v>
      </c>
      <c r="D95" s="35">
        <v>438786</v>
      </c>
      <c r="E95" s="34">
        <v>589835</v>
      </c>
      <c r="F95" s="34">
        <v>90196</v>
      </c>
      <c r="G95" s="35">
        <v>3211127</v>
      </c>
      <c r="H95" s="35">
        <v>49731</v>
      </c>
      <c r="I95" s="35">
        <v>267548</v>
      </c>
      <c r="J95" s="35">
        <v>1359264</v>
      </c>
      <c r="K95" s="35">
        <v>2073343</v>
      </c>
      <c r="L95" s="34">
        <v>380931</v>
      </c>
      <c r="M95" s="34">
        <v>2038455</v>
      </c>
      <c r="O95" s="29">
        <f t="shared" si="1"/>
        <v>0</v>
      </c>
    </row>
    <row r="96" spans="1:15" ht="15.75" x14ac:dyDescent="0.25">
      <c r="A96" s="21" t="s">
        <v>126</v>
      </c>
      <c r="B96" s="35">
        <v>5445518</v>
      </c>
      <c r="C96" s="35">
        <v>900050</v>
      </c>
      <c r="D96" s="35">
        <v>1182099</v>
      </c>
      <c r="E96" s="34">
        <v>0</v>
      </c>
      <c r="F96" s="34">
        <v>0</v>
      </c>
      <c r="G96" s="35">
        <v>592706</v>
      </c>
      <c r="H96" s="35">
        <v>20660</v>
      </c>
      <c r="I96" s="35">
        <v>53170</v>
      </c>
      <c r="J96" s="35">
        <v>665762</v>
      </c>
      <c r="K96" s="35">
        <v>1244258</v>
      </c>
      <c r="L96" s="34">
        <v>208248</v>
      </c>
      <c r="M96" s="34">
        <v>578565</v>
      </c>
      <c r="O96" s="29">
        <f t="shared" si="1"/>
        <v>0</v>
      </c>
    </row>
    <row r="97" spans="1:15" ht="15.75" x14ac:dyDescent="0.25">
      <c r="A97" s="21" t="s">
        <v>127</v>
      </c>
      <c r="B97" s="35">
        <v>20222837</v>
      </c>
      <c r="C97" s="35">
        <v>658505</v>
      </c>
      <c r="D97" s="35">
        <v>1413804</v>
      </c>
      <c r="E97" s="34">
        <v>0</v>
      </c>
      <c r="F97" s="34">
        <v>2282400</v>
      </c>
      <c r="G97" s="35">
        <v>8178267</v>
      </c>
      <c r="H97" s="35">
        <v>280291</v>
      </c>
      <c r="I97" s="35">
        <v>457673</v>
      </c>
      <c r="J97" s="35">
        <v>1719886</v>
      </c>
      <c r="K97" s="35">
        <v>3517773</v>
      </c>
      <c r="L97" s="34">
        <v>477969</v>
      </c>
      <c r="M97" s="34">
        <v>1236269</v>
      </c>
      <c r="O97" s="29">
        <f t="shared" si="1"/>
        <v>0</v>
      </c>
    </row>
    <row r="98" spans="1:15" ht="15.75" x14ac:dyDescent="0.25">
      <c r="A98" s="21" t="s">
        <v>128</v>
      </c>
      <c r="B98" s="35">
        <v>2861499</v>
      </c>
      <c r="C98" s="35">
        <v>697156</v>
      </c>
      <c r="D98" s="35">
        <v>514988</v>
      </c>
      <c r="E98" s="34">
        <v>0</v>
      </c>
      <c r="F98" s="34">
        <v>8250</v>
      </c>
      <c r="G98" s="35">
        <v>317</v>
      </c>
      <c r="H98" s="35">
        <v>6907</v>
      </c>
      <c r="I98" s="35">
        <v>97613</v>
      </c>
      <c r="J98" s="35">
        <v>402231</v>
      </c>
      <c r="K98" s="35">
        <v>701930</v>
      </c>
      <c r="L98" s="34">
        <v>93006</v>
      </c>
      <c r="M98" s="34">
        <v>339101</v>
      </c>
      <c r="O98" s="29">
        <f t="shared" si="1"/>
        <v>0</v>
      </c>
    </row>
    <row r="99" spans="1:15" ht="15.75" x14ac:dyDescent="0.25">
      <c r="A99" s="21" t="s">
        <v>129</v>
      </c>
      <c r="B99" s="35">
        <v>4918273</v>
      </c>
      <c r="C99" s="35">
        <v>1135145</v>
      </c>
      <c r="D99" s="35">
        <v>1065874</v>
      </c>
      <c r="E99" s="34">
        <v>0</v>
      </c>
      <c r="F99" s="34">
        <v>0</v>
      </c>
      <c r="G99" s="35">
        <v>36281</v>
      </c>
      <c r="H99" s="35">
        <v>14917</v>
      </c>
      <c r="I99" s="35">
        <v>70694</v>
      </c>
      <c r="J99" s="35">
        <v>721242</v>
      </c>
      <c r="K99" s="35">
        <v>930448</v>
      </c>
      <c r="L99" s="34">
        <v>224146</v>
      </c>
      <c r="M99" s="34">
        <v>719526</v>
      </c>
      <c r="O99" s="29">
        <f t="shared" si="1"/>
        <v>0</v>
      </c>
    </row>
    <row r="100" spans="1:15" ht="15.75" x14ac:dyDescent="0.25">
      <c r="A100" s="21" t="s">
        <v>130</v>
      </c>
      <c r="B100" s="35">
        <v>3001976</v>
      </c>
      <c r="C100" s="35">
        <v>593691</v>
      </c>
      <c r="D100" s="35">
        <v>786141</v>
      </c>
      <c r="E100" s="34">
        <v>0</v>
      </c>
      <c r="F100" s="34">
        <v>0</v>
      </c>
      <c r="G100" s="35">
        <v>659134</v>
      </c>
      <c r="H100" s="35">
        <v>3327</v>
      </c>
      <c r="I100" s="35">
        <v>39009</v>
      </c>
      <c r="J100" s="35">
        <v>208051</v>
      </c>
      <c r="K100" s="35">
        <v>446155</v>
      </c>
      <c r="L100" s="34">
        <v>54728</v>
      </c>
      <c r="M100" s="40">
        <v>211746</v>
      </c>
      <c r="O100" s="41">
        <f t="shared" si="1"/>
        <v>6</v>
      </c>
    </row>
    <row r="101" spans="1:15" ht="15.75" x14ac:dyDescent="0.25">
      <c r="A101" s="21" t="s">
        <v>131</v>
      </c>
      <c r="B101" s="34">
        <v>10147851</v>
      </c>
      <c r="C101" s="34">
        <v>2064741</v>
      </c>
      <c r="D101" s="34">
        <v>601955</v>
      </c>
      <c r="E101" s="34">
        <v>0</v>
      </c>
      <c r="F101" s="34">
        <v>0</v>
      </c>
      <c r="G101" s="34">
        <v>1663696</v>
      </c>
      <c r="H101" s="34">
        <v>93203</v>
      </c>
      <c r="I101" s="34">
        <v>304219</v>
      </c>
      <c r="J101" s="34">
        <v>1400874</v>
      </c>
      <c r="K101" s="34">
        <v>2151421</v>
      </c>
      <c r="L101" s="34">
        <v>374041</v>
      </c>
      <c r="M101" s="34">
        <v>1493701</v>
      </c>
      <c r="O101" s="29">
        <f t="shared" si="1"/>
        <v>0</v>
      </c>
    </row>
    <row r="102" spans="1:15" ht="15.75" x14ac:dyDescent="0.25">
      <c r="A102" s="21" t="s">
        <v>132</v>
      </c>
      <c r="B102" s="34">
        <v>761004</v>
      </c>
      <c r="C102" s="34">
        <v>74902</v>
      </c>
      <c r="D102" s="34">
        <v>505306</v>
      </c>
      <c r="E102" s="34">
        <v>0</v>
      </c>
      <c r="F102" s="34">
        <v>0</v>
      </c>
      <c r="G102" s="34">
        <v>8</v>
      </c>
      <c r="H102" s="34">
        <v>554</v>
      </c>
      <c r="I102" s="34">
        <v>6987</v>
      </c>
      <c r="J102" s="34">
        <v>41610</v>
      </c>
      <c r="K102" s="34">
        <v>48639</v>
      </c>
      <c r="L102" s="34">
        <v>4627</v>
      </c>
      <c r="M102" s="34">
        <v>78371</v>
      </c>
      <c r="O102" s="29">
        <f t="shared" si="1"/>
        <v>0</v>
      </c>
    </row>
    <row r="103" spans="1:15" ht="15.75" x14ac:dyDescent="0.25">
      <c r="A103" s="21" t="s">
        <v>133</v>
      </c>
      <c r="B103" s="34">
        <v>9523650</v>
      </c>
      <c r="C103" s="34">
        <v>52290</v>
      </c>
      <c r="D103" s="34">
        <v>79943</v>
      </c>
      <c r="E103" s="34">
        <v>0</v>
      </c>
      <c r="F103" s="34">
        <v>0</v>
      </c>
      <c r="G103" s="34">
        <v>7028750</v>
      </c>
      <c r="H103" s="34">
        <v>73032</v>
      </c>
      <c r="I103" s="34">
        <v>205274</v>
      </c>
      <c r="J103" s="34">
        <v>707372</v>
      </c>
      <c r="K103" s="34">
        <v>783402</v>
      </c>
      <c r="L103" s="34">
        <v>139974</v>
      </c>
      <c r="M103" s="34">
        <v>453613</v>
      </c>
      <c r="O103" s="29">
        <f t="shared" si="1"/>
        <v>0</v>
      </c>
    </row>
    <row r="104" spans="1:15" ht="15.75" x14ac:dyDescent="0.25">
      <c r="A104" s="21" t="s">
        <v>134</v>
      </c>
      <c r="B104" s="34">
        <v>3579252</v>
      </c>
      <c r="C104" s="34">
        <v>1071450</v>
      </c>
      <c r="D104" s="34">
        <v>778802</v>
      </c>
      <c r="E104" s="34">
        <v>0</v>
      </c>
      <c r="F104" s="34">
        <v>0</v>
      </c>
      <c r="G104" s="34">
        <v>4466</v>
      </c>
      <c r="H104" s="34">
        <v>3881</v>
      </c>
      <c r="I104" s="34">
        <v>62405</v>
      </c>
      <c r="J104" s="34">
        <v>346751</v>
      </c>
      <c r="K104" s="34">
        <v>818108</v>
      </c>
      <c r="L104" s="34">
        <v>123844</v>
      </c>
      <c r="M104" s="34">
        <v>369545</v>
      </c>
      <c r="O104" s="29">
        <f t="shared" si="1"/>
        <v>0</v>
      </c>
    </row>
    <row r="105" spans="1:15" x14ac:dyDescent="0.25">
      <c r="A105" s="23" t="s">
        <v>135</v>
      </c>
      <c r="B105" s="34">
        <v>27669308</v>
      </c>
      <c r="C105" s="34">
        <v>1090414</v>
      </c>
      <c r="D105" s="34">
        <v>104999</v>
      </c>
      <c r="E105" s="34">
        <v>91</v>
      </c>
      <c r="F105" s="34">
        <v>0</v>
      </c>
      <c r="G105" s="34">
        <v>24906699</v>
      </c>
      <c r="H105" s="34">
        <v>68666</v>
      </c>
      <c r="I105" s="34">
        <v>133957</v>
      </c>
      <c r="J105" s="34">
        <v>291271</v>
      </c>
      <c r="K105" s="34">
        <v>659200</v>
      </c>
      <c r="L105" s="34">
        <v>95472</v>
      </c>
      <c r="M105" s="34">
        <v>318539</v>
      </c>
      <c r="O105" s="29">
        <f t="shared" si="1"/>
        <v>0</v>
      </c>
    </row>
    <row r="106" spans="1:15" ht="15.75" x14ac:dyDescent="0.25">
      <c r="A106" s="21" t="s">
        <v>136</v>
      </c>
      <c r="B106" s="34">
        <v>1867297</v>
      </c>
      <c r="C106" s="34">
        <v>78384</v>
      </c>
      <c r="D106" s="34">
        <v>775658</v>
      </c>
      <c r="E106" s="34">
        <v>0</v>
      </c>
      <c r="F106" s="34">
        <v>0</v>
      </c>
      <c r="G106" s="34">
        <v>274</v>
      </c>
      <c r="H106" s="34">
        <v>4738</v>
      </c>
      <c r="I106" s="34">
        <v>84325</v>
      </c>
      <c r="J106" s="34">
        <v>221921</v>
      </c>
      <c r="K106" s="34">
        <v>432272</v>
      </c>
      <c r="L106" s="34">
        <v>61821</v>
      </c>
      <c r="M106" s="34">
        <v>207904</v>
      </c>
      <c r="O106" s="29">
        <f t="shared" si="1"/>
        <v>0</v>
      </c>
    </row>
    <row r="107" spans="1:15" ht="15.75" x14ac:dyDescent="0.25">
      <c r="A107" s="21" t="s">
        <v>137</v>
      </c>
      <c r="B107" s="34">
        <v>2777519</v>
      </c>
      <c r="C107" s="34">
        <v>857064</v>
      </c>
      <c r="D107" s="34">
        <v>764507</v>
      </c>
      <c r="E107" s="34">
        <v>0</v>
      </c>
      <c r="F107" s="34">
        <v>0</v>
      </c>
      <c r="G107" s="34">
        <v>8699</v>
      </c>
      <c r="H107" s="34">
        <v>2772</v>
      </c>
      <c r="I107" s="34">
        <v>45583</v>
      </c>
      <c r="J107" s="34">
        <v>235791</v>
      </c>
      <c r="K107" s="34">
        <v>566910</v>
      </c>
      <c r="L107" s="34">
        <v>61821</v>
      </c>
      <c r="M107" s="34">
        <v>234372</v>
      </c>
      <c r="O107" s="29">
        <f t="shared" si="1"/>
        <v>0</v>
      </c>
    </row>
    <row r="108" spans="1:15" ht="15.75" x14ac:dyDescent="0.25">
      <c r="A108" s="21" t="s">
        <v>138</v>
      </c>
      <c r="B108" s="34">
        <v>4327849</v>
      </c>
      <c r="C108" s="34">
        <v>1116827</v>
      </c>
      <c r="D108" s="34">
        <v>817011</v>
      </c>
      <c r="E108" s="34">
        <v>0</v>
      </c>
      <c r="F108" s="34">
        <v>0</v>
      </c>
      <c r="G108" s="34">
        <v>781625</v>
      </c>
      <c r="H108" s="34">
        <v>15906</v>
      </c>
      <c r="I108" s="34">
        <v>35986</v>
      </c>
      <c r="J108" s="34">
        <v>457711</v>
      </c>
      <c r="K108" s="34">
        <v>636203</v>
      </c>
      <c r="L108" s="34">
        <v>111166</v>
      </c>
      <c r="M108" s="34">
        <v>355414</v>
      </c>
      <c r="O108" s="29">
        <f t="shared" si="1"/>
        <v>0</v>
      </c>
    </row>
    <row r="109" spans="1:15" ht="15.75" x14ac:dyDescent="0.25">
      <c r="A109" s="21" t="s">
        <v>139</v>
      </c>
      <c r="B109" s="34">
        <v>1298896</v>
      </c>
      <c r="C109" s="34">
        <v>230978</v>
      </c>
      <c r="D109" s="34">
        <v>389984</v>
      </c>
      <c r="E109" s="34">
        <v>0</v>
      </c>
      <c r="F109" s="34">
        <v>0</v>
      </c>
      <c r="G109" s="34">
        <v>117</v>
      </c>
      <c r="H109" s="34">
        <v>2218</v>
      </c>
      <c r="I109" s="34">
        <v>56655</v>
      </c>
      <c r="J109" s="34">
        <v>138700</v>
      </c>
      <c r="K109" s="34">
        <v>253377</v>
      </c>
      <c r="L109" s="34">
        <v>40643</v>
      </c>
      <c r="M109" s="34">
        <v>186224</v>
      </c>
      <c r="O109" s="29">
        <f t="shared" si="1"/>
        <v>0</v>
      </c>
    </row>
    <row r="110" spans="1:15" ht="15.75" x14ac:dyDescent="0.25">
      <c r="A110" s="21" t="s">
        <v>140</v>
      </c>
      <c r="B110" s="34">
        <v>3109941</v>
      </c>
      <c r="C110" s="34">
        <v>656265</v>
      </c>
      <c r="D110" s="34">
        <v>510589</v>
      </c>
      <c r="E110" s="34">
        <v>0</v>
      </c>
      <c r="F110" s="34">
        <v>44548</v>
      </c>
      <c r="G110" s="34">
        <v>317986</v>
      </c>
      <c r="H110" s="34">
        <v>12911</v>
      </c>
      <c r="I110" s="34">
        <v>39664</v>
      </c>
      <c r="J110" s="34">
        <v>360621</v>
      </c>
      <c r="K110" s="34">
        <v>696395</v>
      </c>
      <c r="L110" s="34">
        <v>118361</v>
      </c>
      <c r="M110" s="34">
        <v>352601</v>
      </c>
      <c r="O110" s="29">
        <f t="shared" si="1"/>
        <v>0</v>
      </c>
    </row>
    <row r="111" spans="1:15" ht="15.75" x14ac:dyDescent="0.25">
      <c r="A111" s="21" t="s">
        <v>141</v>
      </c>
      <c r="B111" s="34">
        <v>4074208</v>
      </c>
      <c r="C111" s="34">
        <v>516770</v>
      </c>
      <c r="D111" s="34">
        <v>822275</v>
      </c>
      <c r="E111" s="34">
        <v>0</v>
      </c>
      <c r="F111" s="34">
        <v>0</v>
      </c>
      <c r="G111" s="34">
        <v>976978</v>
      </c>
      <c r="H111" s="34">
        <v>14313</v>
      </c>
      <c r="I111" s="34">
        <v>51353</v>
      </c>
      <c r="J111" s="34">
        <v>471581</v>
      </c>
      <c r="K111" s="34">
        <v>617196</v>
      </c>
      <c r="L111" s="34">
        <v>92151</v>
      </c>
      <c r="M111" s="34">
        <v>511591</v>
      </c>
      <c r="O111" s="29">
        <f t="shared" si="1"/>
        <v>0</v>
      </c>
    </row>
    <row r="112" spans="1:15" ht="15.75" x14ac:dyDescent="0.25">
      <c r="A112" s="21" t="s">
        <v>142</v>
      </c>
      <c r="B112" s="34">
        <v>4889125</v>
      </c>
      <c r="C112" s="34">
        <v>1596373</v>
      </c>
      <c r="D112" s="34">
        <v>451421</v>
      </c>
      <c r="E112" s="34">
        <v>0</v>
      </c>
      <c r="F112" s="34">
        <v>0</v>
      </c>
      <c r="G112" s="34">
        <v>735964</v>
      </c>
      <c r="H112" s="34">
        <v>18624</v>
      </c>
      <c r="I112" s="34">
        <v>148528</v>
      </c>
      <c r="J112" s="34">
        <v>402231</v>
      </c>
      <c r="K112" s="34">
        <v>1059349</v>
      </c>
      <c r="L112" s="34">
        <v>113429</v>
      </c>
      <c r="M112" s="34">
        <v>363206</v>
      </c>
      <c r="O112" s="29">
        <f t="shared" si="1"/>
        <v>0</v>
      </c>
    </row>
    <row r="113" spans="1:15" ht="15.75" x14ac:dyDescent="0.25">
      <c r="A113" s="21" t="s">
        <v>143</v>
      </c>
      <c r="B113" s="34">
        <v>1241933</v>
      </c>
      <c r="C113" s="34">
        <v>370679</v>
      </c>
      <c r="D113" s="34">
        <v>173594</v>
      </c>
      <c r="E113" s="34">
        <v>0</v>
      </c>
      <c r="F113" s="34">
        <v>0</v>
      </c>
      <c r="G113" s="34">
        <v>49839</v>
      </c>
      <c r="H113" s="34">
        <v>1663</v>
      </c>
      <c r="I113" s="34">
        <v>9662</v>
      </c>
      <c r="J113" s="34">
        <v>152570</v>
      </c>
      <c r="K113" s="34">
        <v>310853</v>
      </c>
      <c r="L113" s="34">
        <v>50202</v>
      </c>
      <c r="M113" s="34">
        <v>122871</v>
      </c>
      <c r="O113" s="29">
        <f t="shared" si="1"/>
        <v>0</v>
      </c>
    </row>
    <row r="114" spans="1:15" ht="15.75" x14ac:dyDescent="0.25">
      <c r="A114" s="21" t="s">
        <v>144</v>
      </c>
      <c r="B114" s="34">
        <v>1404786</v>
      </c>
      <c r="C114" s="34">
        <v>164877</v>
      </c>
      <c r="D114" s="34">
        <v>249059</v>
      </c>
      <c r="E114" s="34">
        <v>0</v>
      </c>
      <c r="F114" s="34">
        <v>0</v>
      </c>
      <c r="G114" s="34">
        <v>401</v>
      </c>
      <c r="H114" s="34">
        <v>6598</v>
      </c>
      <c r="I114" s="34">
        <v>28939</v>
      </c>
      <c r="J114" s="34">
        <v>249661</v>
      </c>
      <c r="K114" s="34">
        <v>379796</v>
      </c>
      <c r="L114" s="34">
        <v>75904</v>
      </c>
      <c r="M114" s="34">
        <v>249551</v>
      </c>
      <c r="O114" s="29">
        <f t="shared" si="1"/>
        <v>0</v>
      </c>
    </row>
    <row r="115" spans="1:15" ht="15.75" x14ac:dyDescent="0.25">
      <c r="A115" s="21" t="s">
        <v>145</v>
      </c>
      <c r="B115" s="34">
        <v>2055936</v>
      </c>
      <c r="C115" s="34">
        <v>400005</v>
      </c>
      <c r="D115" s="34">
        <v>120264</v>
      </c>
      <c r="E115" s="34">
        <v>0</v>
      </c>
      <c r="F115" s="34">
        <v>0</v>
      </c>
      <c r="G115" s="34">
        <v>410289</v>
      </c>
      <c r="H115" s="34">
        <v>7209</v>
      </c>
      <c r="I115" s="34">
        <v>19845</v>
      </c>
      <c r="J115" s="34">
        <v>332881</v>
      </c>
      <c r="K115" s="34">
        <v>465291</v>
      </c>
      <c r="L115" s="34">
        <v>75150</v>
      </c>
      <c r="M115" s="34">
        <v>225002</v>
      </c>
      <c r="O115" s="29">
        <f t="shared" si="1"/>
        <v>0</v>
      </c>
    </row>
    <row r="116" spans="1:15" ht="15.75" x14ac:dyDescent="0.25">
      <c r="A116" s="24" t="s">
        <v>146</v>
      </c>
      <c r="B116" s="34">
        <v>2064955</v>
      </c>
      <c r="C116" s="34">
        <v>1074767</v>
      </c>
      <c r="D116" s="40">
        <v>268767</v>
      </c>
      <c r="E116" s="34">
        <v>0</v>
      </c>
      <c r="F116" s="34">
        <v>0</v>
      </c>
      <c r="G116" s="34">
        <v>82</v>
      </c>
      <c r="H116" s="34">
        <v>2772</v>
      </c>
      <c r="I116" s="34">
        <v>22308</v>
      </c>
      <c r="J116" s="34">
        <v>180311</v>
      </c>
      <c r="K116" s="34">
        <v>340716</v>
      </c>
      <c r="L116" s="34">
        <v>44617</v>
      </c>
      <c r="M116" s="34">
        <v>130484</v>
      </c>
      <c r="O116" s="41">
        <f t="shared" si="1"/>
        <v>-131</v>
      </c>
    </row>
    <row r="117" spans="1:15" ht="15.75" x14ac:dyDescent="0.25">
      <c r="A117" s="21" t="s">
        <v>147</v>
      </c>
      <c r="B117" s="34">
        <v>7820997</v>
      </c>
      <c r="C117" s="34">
        <v>522550</v>
      </c>
      <c r="D117" s="34">
        <v>84644</v>
      </c>
      <c r="E117" s="34">
        <v>444</v>
      </c>
      <c r="F117" s="34">
        <v>15949</v>
      </c>
      <c r="G117" s="34">
        <v>1650196</v>
      </c>
      <c r="H117" s="34">
        <v>174218</v>
      </c>
      <c r="I117" s="34">
        <v>319606</v>
      </c>
      <c r="J117" s="34">
        <v>1442484</v>
      </c>
      <c r="K117" s="34">
        <v>1703404</v>
      </c>
      <c r="L117" s="34">
        <v>438227</v>
      </c>
      <c r="M117" s="34">
        <v>1469275</v>
      </c>
      <c r="O117" s="29">
        <f t="shared" si="1"/>
        <v>0</v>
      </c>
    </row>
    <row r="118" spans="1:15" ht="15.75" x14ac:dyDescent="0.25">
      <c r="A118" s="21" t="s">
        <v>148</v>
      </c>
      <c r="B118" s="34">
        <v>8090959</v>
      </c>
      <c r="C118" s="34">
        <v>1597788</v>
      </c>
      <c r="D118" s="34">
        <v>108164</v>
      </c>
      <c r="E118" s="34">
        <v>488</v>
      </c>
      <c r="F118" s="34">
        <v>197991</v>
      </c>
      <c r="G118" s="34">
        <v>3647042</v>
      </c>
      <c r="H118" s="34">
        <v>137960</v>
      </c>
      <c r="I118" s="34">
        <v>73344</v>
      </c>
      <c r="J118" s="34">
        <v>651892</v>
      </c>
      <c r="K118" s="34">
        <v>836447</v>
      </c>
      <c r="L118" s="34">
        <v>170521</v>
      </c>
      <c r="M118" s="34">
        <v>669322</v>
      </c>
      <c r="O118" s="29">
        <f t="shared" si="1"/>
        <v>0</v>
      </c>
    </row>
    <row r="119" spans="1:15" ht="15.75" x14ac:dyDescent="0.25">
      <c r="A119" s="21" t="s">
        <v>149</v>
      </c>
      <c r="B119" s="34">
        <v>1507666</v>
      </c>
      <c r="C119" s="34">
        <v>4356</v>
      </c>
      <c r="D119" s="34">
        <v>148674</v>
      </c>
      <c r="E119" s="34">
        <v>0</v>
      </c>
      <c r="F119" s="34">
        <v>0</v>
      </c>
      <c r="G119" s="34">
        <v>2721</v>
      </c>
      <c r="H119" s="34">
        <v>14417</v>
      </c>
      <c r="I119" s="34">
        <v>74432</v>
      </c>
      <c r="J119" s="34">
        <v>374491</v>
      </c>
      <c r="K119" s="34">
        <v>344409</v>
      </c>
      <c r="L119" s="34">
        <v>76398</v>
      </c>
      <c r="M119" s="34">
        <v>467768</v>
      </c>
      <c r="O119" s="29">
        <f t="shared" si="1"/>
        <v>0</v>
      </c>
    </row>
    <row r="120" spans="1:15" ht="15.75" x14ac:dyDescent="0.25">
      <c r="A120" s="21" t="s">
        <v>150</v>
      </c>
      <c r="B120" s="34">
        <v>1176078</v>
      </c>
      <c r="C120" s="34">
        <v>122644</v>
      </c>
      <c r="D120" s="34">
        <v>214149</v>
      </c>
      <c r="E120" s="34">
        <v>0</v>
      </c>
      <c r="F120" s="34">
        <v>0</v>
      </c>
      <c r="G120" s="34">
        <v>317216</v>
      </c>
      <c r="H120" s="34">
        <v>2772</v>
      </c>
      <c r="I120" s="34">
        <v>26523</v>
      </c>
      <c r="J120" s="34">
        <v>110960</v>
      </c>
      <c r="K120" s="34">
        <v>176146</v>
      </c>
      <c r="L120" s="34">
        <v>38380</v>
      </c>
      <c r="M120" s="34">
        <v>167288</v>
      </c>
      <c r="O120" s="29">
        <f t="shared" si="1"/>
        <v>0</v>
      </c>
    </row>
    <row r="121" spans="1:15" ht="15.75" x14ac:dyDescent="0.25">
      <c r="A121" s="20" t="s">
        <v>151</v>
      </c>
      <c r="B121" s="34">
        <v>10799981</v>
      </c>
      <c r="C121" s="34">
        <v>1162949</v>
      </c>
      <c r="D121" s="34">
        <v>915263</v>
      </c>
      <c r="E121" s="34">
        <v>0</v>
      </c>
      <c r="F121" s="34">
        <v>152893</v>
      </c>
      <c r="G121" s="34">
        <v>1992645</v>
      </c>
      <c r="H121" s="34">
        <v>100841</v>
      </c>
      <c r="I121" s="34">
        <v>401260</v>
      </c>
      <c r="J121" s="34">
        <v>1733756</v>
      </c>
      <c r="K121" s="34">
        <v>2687321</v>
      </c>
      <c r="L121" s="34">
        <v>528374</v>
      </c>
      <c r="M121" s="34">
        <v>1124679</v>
      </c>
      <c r="O121" s="29">
        <f t="shared" si="1"/>
        <v>0</v>
      </c>
    </row>
    <row r="122" spans="1:15" ht="15.75" x14ac:dyDescent="0.25">
      <c r="A122" s="21" t="s">
        <v>152</v>
      </c>
      <c r="B122" s="34">
        <v>1321112</v>
      </c>
      <c r="C122" s="34">
        <v>126906</v>
      </c>
      <c r="D122" s="34">
        <v>652378</v>
      </c>
      <c r="E122" s="34">
        <v>0</v>
      </c>
      <c r="F122" s="34">
        <v>0</v>
      </c>
      <c r="G122" s="34">
        <v>46484</v>
      </c>
      <c r="H122" s="34">
        <v>1663</v>
      </c>
      <c r="I122" s="34">
        <v>23555</v>
      </c>
      <c r="J122" s="34">
        <v>110960</v>
      </c>
      <c r="K122" s="34">
        <v>178551</v>
      </c>
      <c r="L122" s="34">
        <v>35160</v>
      </c>
      <c r="M122" s="34">
        <v>145455</v>
      </c>
      <c r="O122" s="29">
        <f t="shared" si="1"/>
        <v>0</v>
      </c>
    </row>
    <row r="123" spans="1:15" ht="15.75" x14ac:dyDescent="0.25">
      <c r="A123" s="24" t="s">
        <v>153</v>
      </c>
      <c r="B123" s="34">
        <v>347814</v>
      </c>
      <c r="C123" s="34">
        <v>15351</v>
      </c>
      <c r="D123" s="34">
        <v>236650</v>
      </c>
      <c r="E123" s="34">
        <v>0</v>
      </c>
      <c r="F123" s="34">
        <v>0</v>
      </c>
      <c r="G123" s="34">
        <v>3084</v>
      </c>
      <c r="H123" s="34">
        <v>1693</v>
      </c>
      <c r="I123" s="34">
        <v>3661</v>
      </c>
      <c r="J123" s="34">
        <v>13870</v>
      </c>
      <c r="K123" s="34">
        <v>25195</v>
      </c>
      <c r="L123" s="34">
        <v>3118</v>
      </c>
      <c r="M123" s="34">
        <v>45192</v>
      </c>
      <c r="O123" s="29">
        <f t="shared" si="1"/>
        <v>0</v>
      </c>
    </row>
    <row r="124" spans="1:15" ht="15.75" x14ac:dyDescent="0.25">
      <c r="A124" s="24" t="s">
        <v>154</v>
      </c>
      <c r="B124" s="34">
        <v>3058591</v>
      </c>
      <c r="C124" s="34">
        <v>718439</v>
      </c>
      <c r="D124" s="34">
        <v>643868</v>
      </c>
      <c r="E124" s="34">
        <v>0</v>
      </c>
      <c r="F124" s="34">
        <v>76447</v>
      </c>
      <c r="G124" s="34">
        <v>689219</v>
      </c>
      <c r="H124" s="34">
        <v>13073</v>
      </c>
      <c r="I124" s="34">
        <v>42121</v>
      </c>
      <c r="J124" s="34">
        <v>194181</v>
      </c>
      <c r="K124" s="34">
        <v>440549</v>
      </c>
      <c r="L124" s="34">
        <v>39787</v>
      </c>
      <c r="M124" s="34">
        <v>200907</v>
      </c>
      <c r="O124" s="29">
        <f t="shared" si="1"/>
        <v>0</v>
      </c>
    </row>
    <row r="125" spans="1:15" ht="15.75" x14ac:dyDescent="0.25">
      <c r="A125" s="24" t="s">
        <v>155</v>
      </c>
      <c r="B125" s="34">
        <v>5085327</v>
      </c>
      <c r="C125" s="34">
        <v>1011473</v>
      </c>
      <c r="D125" s="34">
        <v>1207733</v>
      </c>
      <c r="E125" s="34">
        <v>0</v>
      </c>
      <c r="F125" s="34">
        <v>2750</v>
      </c>
      <c r="G125" s="34">
        <v>460735</v>
      </c>
      <c r="H125" s="34">
        <v>13863</v>
      </c>
      <c r="I125" s="34">
        <v>63696</v>
      </c>
      <c r="J125" s="34">
        <v>665762</v>
      </c>
      <c r="K125" s="34">
        <v>904804</v>
      </c>
      <c r="L125" s="34">
        <v>144717</v>
      </c>
      <c r="M125" s="34">
        <v>609794</v>
      </c>
      <c r="O125" s="29">
        <f t="shared" si="1"/>
        <v>0</v>
      </c>
    </row>
    <row r="126" spans="1:15" ht="15.75" x14ac:dyDescent="0.25">
      <c r="A126" s="24" t="s">
        <v>156</v>
      </c>
      <c r="B126" s="34">
        <v>8483807</v>
      </c>
      <c r="C126" s="34">
        <v>2414934</v>
      </c>
      <c r="D126" s="34">
        <v>650864</v>
      </c>
      <c r="E126" s="34">
        <v>0</v>
      </c>
      <c r="F126" s="34">
        <v>27499</v>
      </c>
      <c r="G126" s="34">
        <v>1179566</v>
      </c>
      <c r="H126" s="34">
        <v>35621</v>
      </c>
      <c r="I126" s="34">
        <v>223101</v>
      </c>
      <c r="J126" s="34">
        <v>1109603</v>
      </c>
      <c r="K126" s="34">
        <v>1799602</v>
      </c>
      <c r="L126" s="34">
        <v>249240</v>
      </c>
      <c r="M126" s="34">
        <v>793777</v>
      </c>
      <c r="O126" s="29">
        <f t="shared" si="1"/>
        <v>0</v>
      </c>
    </row>
    <row r="127" spans="1:15" ht="15.75" x14ac:dyDescent="0.25">
      <c r="A127" s="24" t="s">
        <v>157</v>
      </c>
      <c r="B127" s="34">
        <v>5054366</v>
      </c>
      <c r="C127" s="34">
        <v>798541</v>
      </c>
      <c r="D127" s="34">
        <v>1219868</v>
      </c>
      <c r="E127" s="34">
        <v>0</v>
      </c>
      <c r="F127" s="34">
        <v>0</v>
      </c>
      <c r="G127" s="34">
        <v>549402</v>
      </c>
      <c r="H127" s="34">
        <v>9989</v>
      </c>
      <c r="I127" s="34">
        <v>91550</v>
      </c>
      <c r="J127" s="34">
        <v>554802</v>
      </c>
      <c r="K127" s="34">
        <v>993719</v>
      </c>
      <c r="L127" s="34">
        <v>139887</v>
      </c>
      <c r="M127" s="34">
        <v>696608</v>
      </c>
      <c r="O127" s="29">
        <f t="shared" si="1"/>
        <v>0</v>
      </c>
    </row>
    <row r="128" spans="1:15" ht="15.75" x14ac:dyDescent="0.25">
      <c r="A128" s="27" t="s">
        <v>158</v>
      </c>
      <c r="B128" s="37">
        <v>3981493</v>
      </c>
      <c r="C128" s="37">
        <v>1219723</v>
      </c>
      <c r="D128" s="37">
        <v>883361</v>
      </c>
      <c r="E128" s="34">
        <v>0</v>
      </c>
      <c r="F128" s="34">
        <v>36848</v>
      </c>
      <c r="G128" s="37">
        <v>242</v>
      </c>
      <c r="H128" s="37">
        <v>5900</v>
      </c>
      <c r="I128" s="37">
        <v>98996</v>
      </c>
      <c r="J128" s="37">
        <v>332881</v>
      </c>
      <c r="K128" s="37">
        <v>966502</v>
      </c>
      <c r="L128" s="37">
        <v>111920</v>
      </c>
      <c r="M128" s="37">
        <v>325120</v>
      </c>
      <c r="O128" s="29">
        <f t="shared" si="1"/>
        <v>0</v>
      </c>
    </row>
    <row r="129" spans="1:15" ht="15.75" x14ac:dyDescent="0.25">
      <c r="A129" s="27" t="s">
        <v>159</v>
      </c>
      <c r="B129" s="34">
        <v>11808974</v>
      </c>
      <c r="C129" s="34">
        <v>259503</v>
      </c>
      <c r="D129" s="34">
        <v>74428</v>
      </c>
      <c r="E129" s="34">
        <v>0</v>
      </c>
      <c r="F129" s="34">
        <v>106145</v>
      </c>
      <c r="G129" s="34">
        <v>8236625</v>
      </c>
      <c r="H129" s="34">
        <v>66104</v>
      </c>
      <c r="I129" s="34">
        <v>102601</v>
      </c>
      <c r="J129" s="34">
        <v>957033</v>
      </c>
      <c r="K129" s="34">
        <v>1168212</v>
      </c>
      <c r="L129" s="34">
        <v>164879</v>
      </c>
      <c r="M129" s="34">
        <v>673444</v>
      </c>
      <c r="O129" s="29">
        <f t="shared" si="1"/>
        <v>0</v>
      </c>
    </row>
    <row r="130" spans="1:15" ht="15.75" x14ac:dyDescent="0.25">
      <c r="A130" s="27" t="s">
        <v>173</v>
      </c>
      <c r="B130" s="34">
        <v>474328</v>
      </c>
      <c r="C130" s="34" t="s">
        <v>177</v>
      </c>
      <c r="D130" s="34">
        <v>9</v>
      </c>
      <c r="E130" s="34" t="s">
        <v>177</v>
      </c>
      <c r="F130" s="34" t="s">
        <v>177</v>
      </c>
      <c r="G130" s="34">
        <v>93227</v>
      </c>
      <c r="H130" s="34">
        <v>14972</v>
      </c>
      <c r="I130" s="34">
        <v>56536</v>
      </c>
      <c r="J130" s="34" t="s">
        <v>177</v>
      </c>
      <c r="K130" s="34">
        <v>94758</v>
      </c>
      <c r="L130" s="34">
        <v>170899</v>
      </c>
      <c r="M130" s="34">
        <v>43927</v>
      </c>
      <c r="O130" s="29">
        <f t="shared" si="1"/>
        <v>0</v>
      </c>
    </row>
    <row r="131" spans="1:15" ht="15.75" x14ac:dyDescent="0.25">
      <c r="A131" s="27" t="s">
        <v>174</v>
      </c>
      <c r="B131" s="34">
        <v>84081</v>
      </c>
      <c r="C131" s="34" t="s">
        <v>177</v>
      </c>
      <c r="D131" s="34" t="s">
        <v>177</v>
      </c>
      <c r="E131" s="34" t="s">
        <v>177</v>
      </c>
      <c r="F131" s="34" t="s">
        <v>177</v>
      </c>
      <c r="G131" s="34">
        <v>18230</v>
      </c>
      <c r="H131" s="34">
        <v>2218</v>
      </c>
      <c r="I131" s="34">
        <v>12033</v>
      </c>
      <c r="J131" s="34" t="s">
        <v>177</v>
      </c>
      <c r="K131" s="34" t="s">
        <v>177</v>
      </c>
      <c r="L131" s="34">
        <v>35711</v>
      </c>
      <c r="M131" s="34">
        <v>15889</v>
      </c>
      <c r="O131" s="29">
        <f t="shared" si="1"/>
        <v>0</v>
      </c>
    </row>
    <row r="132" spans="1:15" ht="15.75" x14ac:dyDescent="0.25">
      <c r="A132" s="27" t="s">
        <v>175</v>
      </c>
      <c r="B132" s="34">
        <v>82334</v>
      </c>
      <c r="C132" s="34" t="s">
        <v>177</v>
      </c>
      <c r="D132" s="34" t="s">
        <v>177</v>
      </c>
      <c r="E132" s="34" t="s">
        <v>177</v>
      </c>
      <c r="F132" s="34" t="s">
        <v>177</v>
      </c>
      <c r="G132" s="34">
        <v>2820</v>
      </c>
      <c r="H132" s="34">
        <v>8318</v>
      </c>
      <c r="I132" s="34">
        <v>1662</v>
      </c>
      <c r="J132" s="34" t="s">
        <v>177</v>
      </c>
      <c r="K132" s="34" t="s">
        <v>177</v>
      </c>
      <c r="L132" s="34">
        <v>52711</v>
      </c>
      <c r="M132" s="34">
        <v>16823</v>
      </c>
      <c r="O132" s="29">
        <f t="shared" si="1"/>
        <v>0</v>
      </c>
    </row>
    <row r="133" spans="1:15" ht="15.75" x14ac:dyDescent="0.25">
      <c r="A133" s="28" t="s">
        <v>176</v>
      </c>
      <c r="B133" s="38">
        <v>145076</v>
      </c>
      <c r="C133" s="38" t="s">
        <v>177</v>
      </c>
      <c r="D133" s="38">
        <v>4</v>
      </c>
      <c r="E133" s="38" t="s">
        <v>177</v>
      </c>
      <c r="F133" s="38" t="s">
        <v>177</v>
      </c>
      <c r="G133" s="38">
        <v>23662</v>
      </c>
      <c r="H133" s="38">
        <v>9981</v>
      </c>
      <c r="I133" s="38" t="s">
        <v>177</v>
      </c>
      <c r="J133" s="38" t="s">
        <v>177</v>
      </c>
      <c r="K133" s="38">
        <v>14886</v>
      </c>
      <c r="L133" s="38">
        <v>79720</v>
      </c>
      <c r="M133" s="38">
        <v>16823</v>
      </c>
      <c r="O133" s="29">
        <f t="shared" si="1"/>
        <v>0</v>
      </c>
    </row>
    <row r="136" spans="1:15" ht="15.75" x14ac:dyDescent="0.25">
      <c r="A136" s="27" t="s">
        <v>178</v>
      </c>
      <c r="B136" s="33">
        <f>SUM(B28:B133)-B27</f>
        <v>-3</v>
      </c>
      <c r="C136" s="33">
        <f t="shared" ref="C136:M136" si="2">SUM(C28:C133)-C27</f>
        <v>0</v>
      </c>
      <c r="D136" s="33">
        <f t="shared" si="2"/>
        <v>-131</v>
      </c>
      <c r="E136" s="33">
        <f t="shared" si="2"/>
        <v>0</v>
      </c>
      <c r="F136" s="33">
        <f t="shared" si="2"/>
        <v>0</v>
      </c>
      <c r="G136" s="33">
        <f t="shared" si="2"/>
        <v>0</v>
      </c>
      <c r="H136" s="33">
        <f t="shared" si="2"/>
        <v>0</v>
      </c>
      <c r="I136" s="33">
        <f t="shared" si="2"/>
        <v>0</v>
      </c>
      <c r="J136" s="33">
        <f t="shared" si="2"/>
        <v>0</v>
      </c>
      <c r="K136" s="33">
        <f t="shared" si="2"/>
        <v>0</v>
      </c>
      <c r="L136" s="33">
        <f t="shared" si="2"/>
        <v>0</v>
      </c>
      <c r="M136" s="33">
        <f t="shared" si="2"/>
        <v>6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showGridLines="0" workbookViewId="0">
      <selection activeCell="A3" sqref="A3"/>
    </sheetView>
  </sheetViews>
  <sheetFormatPr baseColWidth="10" defaultRowHeight="15" x14ac:dyDescent="0.25"/>
  <cols>
    <col min="1" max="1" width="28.5703125" style="43" customWidth="1"/>
    <col min="2" max="13" width="18.5703125" style="43" customWidth="1"/>
    <col min="14" max="14" width="11.42578125" style="43"/>
    <col min="15" max="15" width="13.42578125" style="43" bestFit="1" customWidth="1"/>
    <col min="16" max="16384" width="11.42578125" style="43"/>
  </cols>
  <sheetData>
    <row r="1" spans="1:15" x14ac:dyDescent="0.25">
      <c r="A1" s="42" t="s">
        <v>182</v>
      </c>
    </row>
    <row r="2" spans="1:15" x14ac:dyDescent="0.25">
      <c r="A2" s="42" t="s">
        <v>235</v>
      </c>
    </row>
    <row r="5" spans="1:15" ht="45" customHeight="1" x14ac:dyDescent="0.25">
      <c r="A5" s="44" t="s">
        <v>161</v>
      </c>
      <c r="B5" s="44" t="s">
        <v>31</v>
      </c>
      <c r="C5" s="44" t="s">
        <v>162</v>
      </c>
      <c r="D5" s="44" t="s">
        <v>163</v>
      </c>
      <c r="E5" s="44" t="s">
        <v>164</v>
      </c>
      <c r="F5" s="44" t="s">
        <v>165</v>
      </c>
      <c r="G5" s="44" t="s">
        <v>166</v>
      </c>
      <c r="H5" s="44" t="s">
        <v>167</v>
      </c>
      <c r="I5" s="44" t="s">
        <v>168</v>
      </c>
      <c r="J5" s="44" t="s">
        <v>169</v>
      </c>
      <c r="K5" s="44" t="s">
        <v>170</v>
      </c>
      <c r="L5" s="44" t="s">
        <v>171</v>
      </c>
      <c r="M5" s="44" t="s">
        <v>172</v>
      </c>
    </row>
    <row r="6" spans="1:15" s="42" customFormat="1" ht="33.75" customHeight="1" x14ac:dyDescent="0.25">
      <c r="A6" s="70" t="s">
        <v>36</v>
      </c>
      <c r="B6" s="67">
        <v>34264300</v>
      </c>
      <c r="C6" s="67">
        <v>3224816</v>
      </c>
      <c r="D6" s="67">
        <v>1751427</v>
      </c>
      <c r="E6" s="67">
        <v>300670</v>
      </c>
      <c r="F6" s="67">
        <v>86377</v>
      </c>
      <c r="G6" s="67">
        <v>15147633</v>
      </c>
      <c r="H6" s="67">
        <v>1042399</v>
      </c>
      <c r="I6" s="67">
        <v>1033520</v>
      </c>
      <c r="J6" s="67">
        <v>3850124</v>
      </c>
      <c r="K6" s="67">
        <v>3109481</v>
      </c>
      <c r="L6" s="67">
        <v>1707375</v>
      </c>
      <c r="M6" s="67">
        <v>3010486</v>
      </c>
      <c r="O6" s="110">
        <f>SUM(C6:M6)-B6</f>
        <v>8</v>
      </c>
    </row>
    <row r="7" spans="1:15" s="42" customFormat="1" ht="33.75" customHeight="1" x14ac:dyDescent="0.25">
      <c r="A7" s="71" t="s">
        <v>37</v>
      </c>
      <c r="B7" s="67">
        <v>16242520</v>
      </c>
      <c r="C7" s="67">
        <v>55288</v>
      </c>
      <c r="D7" s="67">
        <v>25972</v>
      </c>
      <c r="E7" s="67">
        <v>727</v>
      </c>
      <c r="F7" s="67">
        <v>7178</v>
      </c>
      <c r="G7" s="67">
        <v>9728020</v>
      </c>
      <c r="H7" s="67">
        <v>594254</v>
      </c>
      <c r="I7" s="67">
        <v>396964</v>
      </c>
      <c r="J7" s="67">
        <v>1994749</v>
      </c>
      <c r="K7" s="67">
        <v>1328681</v>
      </c>
      <c r="L7" s="67">
        <v>815927</v>
      </c>
      <c r="M7" s="67">
        <v>1294760</v>
      </c>
      <c r="O7" s="110">
        <f t="shared" ref="O7:O70" si="0">SUM(C7:M7)-B7</f>
        <v>0</v>
      </c>
    </row>
    <row r="8" spans="1:15" ht="15.75" x14ac:dyDescent="0.25">
      <c r="A8" s="19" t="s">
        <v>38</v>
      </c>
      <c r="B8" s="35">
        <v>402365</v>
      </c>
      <c r="C8" s="35">
        <v>3628</v>
      </c>
      <c r="D8" s="35">
        <v>1480</v>
      </c>
      <c r="E8" s="36">
        <v>0</v>
      </c>
      <c r="F8" s="36">
        <v>0</v>
      </c>
      <c r="G8" s="36">
        <v>181541</v>
      </c>
      <c r="H8" s="35">
        <v>14891</v>
      </c>
      <c r="I8" s="35">
        <v>18253</v>
      </c>
      <c r="J8" s="35">
        <v>65067</v>
      </c>
      <c r="K8" s="35">
        <v>47770</v>
      </c>
      <c r="L8" s="35">
        <v>30704</v>
      </c>
      <c r="M8" s="35">
        <v>39031</v>
      </c>
      <c r="O8" s="32">
        <f t="shared" si="0"/>
        <v>0</v>
      </c>
    </row>
    <row r="9" spans="1:15" ht="15.75" x14ac:dyDescent="0.25">
      <c r="A9" s="19" t="s">
        <v>39</v>
      </c>
      <c r="B9" s="35">
        <v>2017456</v>
      </c>
      <c r="C9" s="35">
        <v>940</v>
      </c>
      <c r="D9" s="35">
        <v>52</v>
      </c>
      <c r="E9" s="36">
        <v>0</v>
      </c>
      <c r="F9" s="36">
        <v>0</v>
      </c>
      <c r="G9" s="35">
        <v>1469476</v>
      </c>
      <c r="H9" s="35">
        <v>52572</v>
      </c>
      <c r="I9" s="35">
        <v>28475</v>
      </c>
      <c r="J9" s="35">
        <v>151695</v>
      </c>
      <c r="K9" s="35">
        <v>95126</v>
      </c>
      <c r="L9" s="35">
        <v>53218</v>
      </c>
      <c r="M9" s="35">
        <v>165902</v>
      </c>
      <c r="O9" s="32">
        <f t="shared" si="0"/>
        <v>0</v>
      </c>
    </row>
    <row r="10" spans="1:15" ht="15.75" x14ac:dyDescent="0.25">
      <c r="A10" s="19" t="s">
        <v>40</v>
      </c>
      <c r="B10" s="35">
        <v>434732</v>
      </c>
      <c r="C10" s="35">
        <v>5062</v>
      </c>
      <c r="D10" s="35">
        <v>2047</v>
      </c>
      <c r="E10" s="36">
        <v>0</v>
      </c>
      <c r="F10" s="36">
        <v>821</v>
      </c>
      <c r="G10" s="35">
        <v>271334</v>
      </c>
      <c r="H10" s="35">
        <v>16107</v>
      </c>
      <c r="I10" s="35">
        <v>20311</v>
      </c>
      <c r="J10" s="35">
        <v>40426</v>
      </c>
      <c r="K10" s="35">
        <v>28761</v>
      </c>
      <c r="L10" s="35">
        <v>18435</v>
      </c>
      <c r="M10" s="35">
        <v>31428</v>
      </c>
      <c r="O10" s="32">
        <f t="shared" si="0"/>
        <v>0</v>
      </c>
    </row>
    <row r="11" spans="1:15" ht="15.75" x14ac:dyDescent="0.25">
      <c r="A11" s="19" t="s">
        <v>41</v>
      </c>
      <c r="B11" s="35">
        <v>271127</v>
      </c>
      <c r="C11" s="35">
        <v>617</v>
      </c>
      <c r="D11" s="35">
        <v>6932</v>
      </c>
      <c r="E11" s="36">
        <v>0</v>
      </c>
      <c r="F11" s="36">
        <v>0</v>
      </c>
      <c r="G11" s="35">
        <v>101224</v>
      </c>
      <c r="H11" s="35">
        <v>16118</v>
      </c>
      <c r="I11" s="35">
        <v>25149</v>
      </c>
      <c r="J11" s="35">
        <v>42736</v>
      </c>
      <c r="K11" s="35">
        <v>25499</v>
      </c>
      <c r="L11" s="35">
        <v>21495</v>
      </c>
      <c r="M11" s="35">
        <v>31357</v>
      </c>
      <c r="O11" s="32">
        <f t="shared" si="0"/>
        <v>0</v>
      </c>
    </row>
    <row r="12" spans="1:15" ht="15.75" x14ac:dyDescent="0.25">
      <c r="A12" s="19" t="s">
        <v>42</v>
      </c>
      <c r="B12" s="35">
        <v>321491</v>
      </c>
      <c r="C12" s="35">
        <v>23017</v>
      </c>
      <c r="D12" s="35">
        <v>2453</v>
      </c>
      <c r="E12" s="36">
        <v>0</v>
      </c>
      <c r="F12" s="36">
        <v>0</v>
      </c>
      <c r="G12" s="35">
        <v>191468</v>
      </c>
      <c r="H12" s="35">
        <v>8774</v>
      </c>
      <c r="I12" s="35">
        <v>19763</v>
      </c>
      <c r="J12" s="35">
        <v>26951</v>
      </c>
      <c r="K12" s="35">
        <v>18071</v>
      </c>
      <c r="L12" s="35">
        <v>15748</v>
      </c>
      <c r="M12" s="35">
        <v>15246</v>
      </c>
      <c r="O12" s="32">
        <f t="shared" si="0"/>
        <v>0</v>
      </c>
    </row>
    <row r="13" spans="1:15" ht="15.75" x14ac:dyDescent="0.25">
      <c r="A13" s="19" t="s">
        <v>43</v>
      </c>
      <c r="B13" s="35">
        <v>1357818</v>
      </c>
      <c r="C13" s="35">
        <v>0</v>
      </c>
      <c r="D13" s="35">
        <v>35</v>
      </c>
      <c r="E13" s="36">
        <v>0</v>
      </c>
      <c r="F13" s="36">
        <v>26</v>
      </c>
      <c r="G13" s="35">
        <v>891763</v>
      </c>
      <c r="H13" s="35">
        <v>43273</v>
      </c>
      <c r="I13" s="35">
        <v>17418</v>
      </c>
      <c r="J13" s="35">
        <v>143225</v>
      </c>
      <c r="K13" s="35">
        <v>90017</v>
      </c>
      <c r="L13" s="35">
        <v>54012</v>
      </c>
      <c r="M13" s="35">
        <v>118049</v>
      </c>
      <c r="O13" s="32">
        <f t="shared" si="0"/>
        <v>0</v>
      </c>
    </row>
    <row r="14" spans="1:15" ht="15.75" x14ac:dyDescent="0.25">
      <c r="A14" s="19" t="s">
        <v>44</v>
      </c>
      <c r="B14" s="35">
        <v>493654</v>
      </c>
      <c r="C14" s="35">
        <v>2959</v>
      </c>
      <c r="D14" s="35">
        <v>1998</v>
      </c>
      <c r="E14" s="36">
        <v>0</v>
      </c>
      <c r="F14" s="36">
        <v>207</v>
      </c>
      <c r="G14" s="35">
        <v>189362</v>
      </c>
      <c r="H14" s="35">
        <v>21134</v>
      </c>
      <c r="I14" s="35">
        <v>24021</v>
      </c>
      <c r="J14" s="35">
        <v>100103</v>
      </c>
      <c r="K14" s="35">
        <v>55423</v>
      </c>
      <c r="L14" s="35">
        <v>46609</v>
      </c>
      <c r="M14" s="35">
        <v>51838</v>
      </c>
      <c r="O14" s="32">
        <f t="shared" si="0"/>
        <v>0</v>
      </c>
    </row>
    <row r="15" spans="1:15" ht="15.75" x14ac:dyDescent="0.25">
      <c r="A15" s="19" t="s">
        <v>45</v>
      </c>
      <c r="B15" s="35">
        <v>1014674</v>
      </c>
      <c r="C15" s="35">
        <v>0</v>
      </c>
      <c r="D15" s="35">
        <v>0</v>
      </c>
      <c r="E15" s="36">
        <v>0</v>
      </c>
      <c r="F15" s="36">
        <v>0</v>
      </c>
      <c r="G15" s="35">
        <v>523266</v>
      </c>
      <c r="H15" s="35">
        <v>37037</v>
      </c>
      <c r="I15" s="35">
        <v>17258</v>
      </c>
      <c r="J15" s="35">
        <v>157085</v>
      </c>
      <c r="K15" s="35">
        <v>106884</v>
      </c>
      <c r="L15" s="35">
        <v>61654</v>
      </c>
      <c r="M15" s="35">
        <v>111490</v>
      </c>
      <c r="O15" s="32">
        <f t="shared" si="0"/>
        <v>0</v>
      </c>
    </row>
    <row r="16" spans="1:15" ht="15.75" x14ac:dyDescent="0.25">
      <c r="A16" s="19" t="s">
        <v>46</v>
      </c>
      <c r="B16" s="35">
        <v>716226</v>
      </c>
      <c r="C16" s="35">
        <v>0</v>
      </c>
      <c r="D16" s="35">
        <v>521</v>
      </c>
      <c r="E16" s="36">
        <v>0</v>
      </c>
      <c r="F16" s="36">
        <v>0</v>
      </c>
      <c r="G16" s="35">
        <v>279456</v>
      </c>
      <c r="H16" s="35">
        <v>41527</v>
      </c>
      <c r="I16" s="35">
        <v>31468</v>
      </c>
      <c r="J16" s="35">
        <v>135909</v>
      </c>
      <c r="K16" s="35">
        <v>94276</v>
      </c>
      <c r="L16" s="35">
        <v>57566</v>
      </c>
      <c r="M16" s="35">
        <v>75503</v>
      </c>
      <c r="O16" s="32">
        <f t="shared" si="0"/>
        <v>0</v>
      </c>
    </row>
    <row r="17" spans="1:15" ht="15.75" x14ac:dyDescent="0.25">
      <c r="A17" s="19" t="s">
        <v>47</v>
      </c>
      <c r="B17" s="35">
        <v>1949632</v>
      </c>
      <c r="C17" s="35">
        <v>1009</v>
      </c>
      <c r="D17" s="35">
        <v>2528</v>
      </c>
      <c r="E17" s="36">
        <v>0</v>
      </c>
      <c r="F17" s="36">
        <v>570</v>
      </c>
      <c r="G17" s="35">
        <v>1218597</v>
      </c>
      <c r="H17" s="35">
        <v>73626</v>
      </c>
      <c r="I17" s="35">
        <v>36104</v>
      </c>
      <c r="J17" s="35">
        <v>239093</v>
      </c>
      <c r="K17" s="35">
        <v>166940</v>
      </c>
      <c r="L17" s="35">
        <v>97878</v>
      </c>
      <c r="M17" s="35">
        <v>113287</v>
      </c>
      <c r="O17" s="32">
        <f t="shared" si="0"/>
        <v>0</v>
      </c>
    </row>
    <row r="18" spans="1:15" ht="15.75" x14ac:dyDescent="0.25">
      <c r="A18" s="19" t="s">
        <v>48</v>
      </c>
      <c r="B18" s="35">
        <v>718613</v>
      </c>
      <c r="C18" s="35">
        <v>366</v>
      </c>
      <c r="D18" s="35">
        <v>2385</v>
      </c>
      <c r="E18" s="36">
        <v>0</v>
      </c>
      <c r="F18" s="36">
        <v>52</v>
      </c>
      <c r="G18" s="35">
        <v>518302</v>
      </c>
      <c r="H18" s="35">
        <v>12487</v>
      </c>
      <c r="I18" s="35">
        <v>12670</v>
      </c>
      <c r="J18" s="35">
        <v>78542</v>
      </c>
      <c r="K18" s="35">
        <v>38030</v>
      </c>
      <c r="L18" s="35">
        <v>27296</v>
      </c>
      <c r="M18" s="35">
        <v>28483</v>
      </c>
      <c r="O18" s="32">
        <f t="shared" si="0"/>
        <v>0</v>
      </c>
    </row>
    <row r="19" spans="1:15" ht="15.75" x14ac:dyDescent="0.25">
      <c r="A19" s="19" t="s">
        <v>49</v>
      </c>
      <c r="B19" s="35">
        <v>229535</v>
      </c>
      <c r="C19" s="35">
        <v>2261</v>
      </c>
      <c r="D19" s="35">
        <v>4959</v>
      </c>
      <c r="E19" s="36">
        <v>0</v>
      </c>
      <c r="F19" s="36">
        <v>510</v>
      </c>
      <c r="G19" s="35">
        <v>109647</v>
      </c>
      <c r="H19" s="35">
        <v>8434</v>
      </c>
      <c r="I19" s="35">
        <v>11390</v>
      </c>
      <c r="J19" s="35">
        <v>33111</v>
      </c>
      <c r="K19" s="35">
        <v>19654</v>
      </c>
      <c r="L19" s="35">
        <v>18911</v>
      </c>
      <c r="M19" s="35">
        <v>20658</v>
      </c>
      <c r="O19" s="32">
        <f t="shared" si="0"/>
        <v>0</v>
      </c>
    </row>
    <row r="20" spans="1:15" ht="15.75" x14ac:dyDescent="0.25">
      <c r="A20" s="19" t="s">
        <v>50</v>
      </c>
      <c r="B20" s="35">
        <v>1171489</v>
      </c>
      <c r="C20" s="35">
        <v>143</v>
      </c>
      <c r="D20" s="35">
        <v>77</v>
      </c>
      <c r="E20" s="36">
        <v>0</v>
      </c>
      <c r="F20" s="36">
        <v>0</v>
      </c>
      <c r="G20" s="35">
        <v>551392</v>
      </c>
      <c r="H20" s="35">
        <v>54367</v>
      </c>
      <c r="I20" s="35">
        <v>33279</v>
      </c>
      <c r="J20" s="35">
        <v>172870</v>
      </c>
      <c r="K20" s="35">
        <v>143238</v>
      </c>
      <c r="L20" s="35">
        <v>67167</v>
      </c>
      <c r="M20" s="35">
        <v>148956</v>
      </c>
      <c r="O20" s="32">
        <f>SUM(C20:M20)-B20</f>
        <v>0</v>
      </c>
    </row>
    <row r="21" spans="1:15" ht="15.75" x14ac:dyDescent="0.25">
      <c r="A21" s="19" t="s">
        <v>51</v>
      </c>
      <c r="B21" s="35">
        <v>854950</v>
      </c>
      <c r="C21" s="35">
        <v>1718</v>
      </c>
      <c r="D21" s="35">
        <v>52</v>
      </c>
      <c r="E21" s="36">
        <v>337</v>
      </c>
      <c r="F21" s="36">
        <v>0</v>
      </c>
      <c r="G21" s="35">
        <v>438737</v>
      </c>
      <c r="H21" s="35">
        <v>38398</v>
      </c>
      <c r="I21" s="35">
        <v>20155</v>
      </c>
      <c r="J21" s="35">
        <v>137449</v>
      </c>
      <c r="K21" s="35">
        <v>93200</v>
      </c>
      <c r="L21" s="35">
        <v>52310</v>
      </c>
      <c r="M21" s="35">
        <v>72594</v>
      </c>
      <c r="O21" s="32">
        <f t="shared" si="0"/>
        <v>0</v>
      </c>
    </row>
    <row r="22" spans="1:15" ht="15.75" x14ac:dyDescent="0.25">
      <c r="A22" s="19" t="s">
        <v>52</v>
      </c>
      <c r="B22" s="35">
        <v>518823</v>
      </c>
      <c r="C22" s="35">
        <v>18</v>
      </c>
      <c r="D22" s="35">
        <v>0</v>
      </c>
      <c r="E22" s="36">
        <v>131</v>
      </c>
      <c r="F22" s="36">
        <v>976</v>
      </c>
      <c r="G22" s="35">
        <v>360676</v>
      </c>
      <c r="H22" s="35">
        <v>12236</v>
      </c>
      <c r="I22" s="35">
        <v>10093</v>
      </c>
      <c r="J22" s="35">
        <v>51207</v>
      </c>
      <c r="K22" s="35">
        <v>33711</v>
      </c>
      <c r="L22" s="35">
        <v>15758</v>
      </c>
      <c r="M22" s="35">
        <v>34017</v>
      </c>
      <c r="O22" s="32">
        <f t="shared" si="0"/>
        <v>0</v>
      </c>
    </row>
    <row r="23" spans="1:15" ht="15.75" x14ac:dyDescent="0.25">
      <c r="A23" s="19" t="s">
        <v>53</v>
      </c>
      <c r="B23" s="35">
        <v>805446</v>
      </c>
      <c r="C23" s="35">
        <v>477</v>
      </c>
      <c r="D23" s="35">
        <v>93</v>
      </c>
      <c r="E23" s="36">
        <v>0</v>
      </c>
      <c r="F23" s="36">
        <v>0</v>
      </c>
      <c r="G23" s="35">
        <v>450318</v>
      </c>
      <c r="H23" s="35">
        <v>38980</v>
      </c>
      <c r="I23" s="35">
        <v>16323</v>
      </c>
      <c r="J23" s="35">
        <v>114734</v>
      </c>
      <c r="K23" s="35">
        <v>73334</v>
      </c>
      <c r="L23" s="35">
        <v>41738</v>
      </c>
      <c r="M23" s="35">
        <v>69449</v>
      </c>
      <c r="O23" s="32">
        <f t="shared" si="0"/>
        <v>0</v>
      </c>
    </row>
    <row r="24" spans="1:15" ht="15.75" x14ac:dyDescent="0.25">
      <c r="A24" s="19" t="s">
        <v>54</v>
      </c>
      <c r="B24" s="35">
        <v>925020</v>
      </c>
      <c r="C24" s="35">
        <v>13025</v>
      </c>
      <c r="D24" s="35">
        <v>267</v>
      </c>
      <c r="E24" s="36">
        <v>259</v>
      </c>
      <c r="F24" s="36">
        <v>4016</v>
      </c>
      <c r="G24" s="35">
        <v>724360</v>
      </c>
      <c r="H24" s="35">
        <v>28179</v>
      </c>
      <c r="I24" s="35">
        <v>16664</v>
      </c>
      <c r="J24" s="35">
        <v>49282</v>
      </c>
      <c r="K24" s="35">
        <v>32942</v>
      </c>
      <c r="L24" s="35">
        <v>21555</v>
      </c>
      <c r="M24" s="35">
        <v>34471</v>
      </c>
      <c r="O24" s="32">
        <f t="shared" si="0"/>
        <v>0</v>
      </c>
    </row>
    <row r="25" spans="1:15" ht="15.75" x14ac:dyDescent="0.25">
      <c r="A25" s="19" t="s">
        <v>55</v>
      </c>
      <c r="B25" s="35">
        <v>891341</v>
      </c>
      <c r="C25" s="35">
        <v>0</v>
      </c>
      <c r="D25" s="35">
        <v>93</v>
      </c>
      <c r="E25" s="36">
        <v>0</v>
      </c>
      <c r="F25" s="36">
        <v>0</v>
      </c>
      <c r="G25" s="35">
        <v>523867</v>
      </c>
      <c r="H25" s="35">
        <v>33125</v>
      </c>
      <c r="I25" s="35">
        <v>25159</v>
      </c>
      <c r="J25" s="35">
        <v>115504</v>
      </c>
      <c r="K25" s="35">
        <v>69936</v>
      </c>
      <c r="L25" s="35">
        <v>68001</v>
      </c>
      <c r="M25" s="35">
        <v>55656</v>
      </c>
      <c r="O25" s="32">
        <f t="shared" si="0"/>
        <v>0</v>
      </c>
    </row>
    <row r="26" spans="1:15" ht="15.75" x14ac:dyDescent="0.25">
      <c r="A26" s="19" t="s">
        <v>56</v>
      </c>
      <c r="B26" s="35">
        <v>1148128</v>
      </c>
      <c r="C26" s="35">
        <v>48</v>
      </c>
      <c r="D26" s="35">
        <v>0</v>
      </c>
      <c r="E26" s="36">
        <v>0</v>
      </c>
      <c r="F26" s="36">
        <v>0</v>
      </c>
      <c r="G26" s="35">
        <v>733234</v>
      </c>
      <c r="H26" s="35">
        <v>42989</v>
      </c>
      <c r="I26" s="35">
        <v>13011</v>
      </c>
      <c r="J26" s="35">
        <v>139760</v>
      </c>
      <c r="K26" s="35">
        <v>95869</v>
      </c>
      <c r="L26" s="35">
        <v>45872</v>
      </c>
      <c r="M26" s="35">
        <v>77345</v>
      </c>
      <c r="O26" s="32">
        <f t="shared" si="0"/>
        <v>0</v>
      </c>
    </row>
    <row r="27" spans="1:15" s="68" customFormat="1" ht="33.75" customHeight="1" x14ac:dyDescent="0.25">
      <c r="A27" s="66" t="s">
        <v>57</v>
      </c>
      <c r="B27" s="67">
        <v>18021780</v>
      </c>
      <c r="C27" s="67">
        <v>3169528</v>
      </c>
      <c r="D27" s="67">
        <v>1725455</v>
      </c>
      <c r="E27" s="67">
        <v>299943</v>
      </c>
      <c r="F27" s="67">
        <v>79199</v>
      </c>
      <c r="G27" s="67">
        <v>5419613</v>
      </c>
      <c r="H27" s="67">
        <v>448137</v>
      </c>
      <c r="I27" s="67">
        <v>636556</v>
      </c>
      <c r="J27" s="67">
        <v>1855375</v>
      </c>
      <c r="K27" s="67">
        <v>1780800</v>
      </c>
      <c r="L27" s="67">
        <v>891448</v>
      </c>
      <c r="M27" s="67">
        <v>1715726</v>
      </c>
      <c r="O27" s="110">
        <f t="shared" si="0"/>
        <v>0</v>
      </c>
    </row>
    <row r="28" spans="1:15" ht="15.75" x14ac:dyDescent="0.25">
      <c r="A28" s="20" t="s">
        <v>58</v>
      </c>
      <c r="B28" s="35">
        <v>132630</v>
      </c>
      <c r="C28" s="35">
        <v>50353</v>
      </c>
      <c r="D28" s="35">
        <v>25707</v>
      </c>
      <c r="E28" s="36">
        <v>0</v>
      </c>
      <c r="F28" s="36">
        <v>432</v>
      </c>
      <c r="G28" s="35">
        <v>18650</v>
      </c>
      <c r="H28" s="35">
        <v>689</v>
      </c>
      <c r="I28" s="35">
        <v>629</v>
      </c>
      <c r="J28" s="35">
        <v>11935</v>
      </c>
      <c r="K28" s="35">
        <v>11977</v>
      </c>
      <c r="L28" s="35">
        <v>5416</v>
      </c>
      <c r="M28" s="35">
        <v>6842</v>
      </c>
      <c r="O28" s="32">
        <f t="shared" si="0"/>
        <v>0</v>
      </c>
    </row>
    <row r="29" spans="1:15" ht="15.75" x14ac:dyDescent="0.25">
      <c r="A29" s="21" t="s">
        <v>59</v>
      </c>
      <c r="B29" s="35">
        <v>62646</v>
      </c>
      <c r="C29" s="35">
        <v>34265</v>
      </c>
      <c r="D29" s="35">
        <v>8583</v>
      </c>
      <c r="E29" s="36">
        <v>0</v>
      </c>
      <c r="F29" s="36">
        <v>0</v>
      </c>
      <c r="G29" s="35">
        <v>150</v>
      </c>
      <c r="H29" s="35">
        <v>640</v>
      </c>
      <c r="I29" s="35">
        <v>1216</v>
      </c>
      <c r="J29" s="35">
        <v>5775</v>
      </c>
      <c r="K29" s="35">
        <v>5358</v>
      </c>
      <c r="L29" s="35">
        <v>2116</v>
      </c>
      <c r="M29" s="35">
        <v>4543</v>
      </c>
      <c r="O29" s="32">
        <f t="shared" si="0"/>
        <v>0</v>
      </c>
    </row>
    <row r="30" spans="1:15" ht="15.75" x14ac:dyDescent="0.25">
      <c r="A30" s="21" t="s">
        <v>60</v>
      </c>
      <c r="B30" s="35">
        <v>75350</v>
      </c>
      <c r="C30" s="35">
        <v>9934</v>
      </c>
      <c r="D30" s="35">
        <v>34960</v>
      </c>
      <c r="E30" s="36">
        <v>0</v>
      </c>
      <c r="F30" s="36">
        <v>0</v>
      </c>
      <c r="G30" s="35">
        <v>148</v>
      </c>
      <c r="H30" s="35">
        <v>1717</v>
      </c>
      <c r="I30" s="35">
        <v>1239</v>
      </c>
      <c r="J30" s="35">
        <v>8085</v>
      </c>
      <c r="K30" s="35">
        <v>9616</v>
      </c>
      <c r="L30" s="35">
        <v>3579</v>
      </c>
      <c r="M30" s="35">
        <v>6072</v>
      </c>
      <c r="O30" s="32">
        <f t="shared" si="0"/>
        <v>0</v>
      </c>
    </row>
    <row r="31" spans="1:15" ht="15.75" x14ac:dyDescent="0.25">
      <c r="A31" s="21" t="s">
        <v>61</v>
      </c>
      <c r="B31" s="35">
        <v>282908</v>
      </c>
      <c r="C31" s="35">
        <v>38999</v>
      </c>
      <c r="D31" s="35">
        <v>30878</v>
      </c>
      <c r="E31" s="36">
        <v>0</v>
      </c>
      <c r="F31" s="36">
        <v>1727</v>
      </c>
      <c r="G31" s="35">
        <v>101528</v>
      </c>
      <c r="H31" s="35">
        <v>7452</v>
      </c>
      <c r="I31" s="35">
        <v>8244</v>
      </c>
      <c r="J31" s="35">
        <v>30416</v>
      </c>
      <c r="K31" s="35">
        <v>21616</v>
      </c>
      <c r="L31" s="35">
        <v>14987</v>
      </c>
      <c r="M31" s="35">
        <v>27061</v>
      </c>
      <c r="O31" s="32">
        <f t="shared" si="0"/>
        <v>0</v>
      </c>
    </row>
    <row r="32" spans="1:15" ht="15.75" x14ac:dyDescent="0.25">
      <c r="A32" s="21" t="s">
        <v>62</v>
      </c>
      <c r="B32" s="35">
        <v>912745</v>
      </c>
      <c r="C32" s="35">
        <v>8413</v>
      </c>
      <c r="D32" s="35">
        <v>11250</v>
      </c>
      <c r="E32" s="36">
        <v>25787</v>
      </c>
      <c r="F32" s="36">
        <v>5813</v>
      </c>
      <c r="G32" s="35">
        <v>225160</v>
      </c>
      <c r="H32" s="35">
        <v>33049</v>
      </c>
      <c r="I32" s="35">
        <v>128626</v>
      </c>
      <c r="J32" s="35">
        <v>129750</v>
      </c>
      <c r="K32" s="35">
        <v>180389</v>
      </c>
      <c r="L32" s="35">
        <v>56610</v>
      </c>
      <c r="M32" s="35">
        <v>107898</v>
      </c>
      <c r="O32" s="32">
        <f t="shared" si="0"/>
        <v>0</v>
      </c>
    </row>
    <row r="33" spans="1:15" ht="15.75" x14ac:dyDescent="0.25">
      <c r="A33" s="21" t="s">
        <v>63</v>
      </c>
      <c r="B33" s="35">
        <v>177565</v>
      </c>
      <c r="C33" s="35">
        <v>85120</v>
      </c>
      <c r="D33" s="35">
        <v>21838</v>
      </c>
      <c r="E33" s="36">
        <v>0</v>
      </c>
      <c r="F33" s="36">
        <v>130</v>
      </c>
      <c r="G33" s="35">
        <v>147</v>
      </c>
      <c r="H33" s="35">
        <v>2070</v>
      </c>
      <c r="I33" s="35">
        <v>3167</v>
      </c>
      <c r="J33" s="35">
        <v>18866</v>
      </c>
      <c r="K33" s="35">
        <v>23399</v>
      </c>
      <c r="L33" s="35">
        <v>8263</v>
      </c>
      <c r="M33" s="35">
        <v>14565</v>
      </c>
      <c r="O33" s="32">
        <f t="shared" si="0"/>
        <v>0</v>
      </c>
    </row>
    <row r="34" spans="1:15" ht="15.75" x14ac:dyDescent="0.25">
      <c r="A34" s="21" t="s">
        <v>64</v>
      </c>
      <c r="B34" s="35">
        <v>137869</v>
      </c>
      <c r="C34" s="35">
        <v>34307</v>
      </c>
      <c r="D34" s="35">
        <v>4994</v>
      </c>
      <c r="E34" s="36">
        <v>4</v>
      </c>
      <c r="F34" s="36">
        <v>1080</v>
      </c>
      <c r="G34" s="35">
        <v>60464</v>
      </c>
      <c r="H34" s="35">
        <v>3181</v>
      </c>
      <c r="I34" s="35">
        <v>2372</v>
      </c>
      <c r="J34" s="35">
        <v>10780</v>
      </c>
      <c r="K34" s="35">
        <v>8158</v>
      </c>
      <c r="L34" s="35">
        <v>4748</v>
      </c>
      <c r="M34" s="35">
        <v>7781</v>
      </c>
      <c r="O34" s="32">
        <f t="shared" si="0"/>
        <v>0</v>
      </c>
    </row>
    <row r="35" spans="1:15" ht="15.75" x14ac:dyDescent="0.25">
      <c r="A35" s="21" t="s">
        <v>65</v>
      </c>
      <c r="B35" s="35">
        <v>121064</v>
      </c>
      <c r="C35" s="35">
        <v>51190</v>
      </c>
      <c r="D35" s="35">
        <v>5950</v>
      </c>
      <c r="E35" s="36">
        <v>0</v>
      </c>
      <c r="F35" s="36">
        <v>0</v>
      </c>
      <c r="G35" s="35">
        <v>19555</v>
      </c>
      <c r="H35" s="35">
        <v>1652</v>
      </c>
      <c r="I35" s="35">
        <v>4442</v>
      </c>
      <c r="J35" s="35">
        <v>12321</v>
      </c>
      <c r="K35" s="35">
        <v>11423</v>
      </c>
      <c r="L35" s="35">
        <v>5268</v>
      </c>
      <c r="M35" s="35">
        <v>9263</v>
      </c>
      <c r="O35" s="32">
        <f t="shared" si="0"/>
        <v>0</v>
      </c>
    </row>
    <row r="36" spans="1:15" ht="15.75" x14ac:dyDescent="0.25">
      <c r="A36" s="21" t="s">
        <v>66</v>
      </c>
      <c r="B36" s="35">
        <v>75720</v>
      </c>
      <c r="C36" s="35">
        <v>848</v>
      </c>
      <c r="D36" s="35">
        <v>1177</v>
      </c>
      <c r="E36" s="36">
        <v>915</v>
      </c>
      <c r="F36" s="36">
        <v>0</v>
      </c>
      <c r="G36" s="35">
        <v>6017</v>
      </c>
      <c r="H36" s="35">
        <v>2791</v>
      </c>
      <c r="I36" s="35">
        <v>4374</v>
      </c>
      <c r="J36" s="35">
        <v>18096</v>
      </c>
      <c r="K36" s="35">
        <v>13193</v>
      </c>
      <c r="L36" s="35">
        <v>9702</v>
      </c>
      <c r="M36" s="35">
        <v>18607</v>
      </c>
      <c r="O36" s="32">
        <f t="shared" si="0"/>
        <v>0</v>
      </c>
    </row>
    <row r="37" spans="1:15" ht="15.75" x14ac:dyDescent="0.25">
      <c r="A37" s="21" t="s">
        <v>67</v>
      </c>
      <c r="B37" s="35">
        <v>144815</v>
      </c>
      <c r="C37" s="35">
        <v>50908</v>
      </c>
      <c r="D37" s="35">
        <v>31699</v>
      </c>
      <c r="E37" s="36">
        <v>0</v>
      </c>
      <c r="F37" s="36">
        <v>0</v>
      </c>
      <c r="G37" s="35">
        <v>148</v>
      </c>
      <c r="H37" s="35">
        <v>1259</v>
      </c>
      <c r="I37" s="35">
        <v>9722</v>
      </c>
      <c r="J37" s="35">
        <v>14630</v>
      </c>
      <c r="K37" s="35">
        <v>17735</v>
      </c>
      <c r="L37" s="35">
        <v>7306</v>
      </c>
      <c r="M37" s="35">
        <v>11408</v>
      </c>
      <c r="O37" s="32">
        <f t="shared" si="0"/>
        <v>0</v>
      </c>
    </row>
    <row r="38" spans="1:15" ht="15.75" x14ac:dyDescent="0.25">
      <c r="A38" s="21" t="s">
        <v>68</v>
      </c>
      <c r="B38" s="35">
        <v>297611</v>
      </c>
      <c r="C38" s="35">
        <v>45470</v>
      </c>
      <c r="D38" s="35">
        <v>18423</v>
      </c>
      <c r="E38" s="36">
        <v>0</v>
      </c>
      <c r="F38" s="36">
        <v>0</v>
      </c>
      <c r="G38" s="35">
        <v>163041</v>
      </c>
      <c r="H38" s="35">
        <v>10738</v>
      </c>
      <c r="I38" s="35">
        <v>5376</v>
      </c>
      <c r="J38" s="35">
        <v>18866</v>
      </c>
      <c r="K38" s="35">
        <v>14300</v>
      </c>
      <c r="L38" s="35">
        <v>9833</v>
      </c>
      <c r="M38" s="35">
        <v>11564</v>
      </c>
      <c r="O38" s="32">
        <f t="shared" si="0"/>
        <v>0</v>
      </c>
    </row>
    <row r="39" spans="1:15" ht="15.75" x14ac:dyDescent="0.25">
      <c r="A39" s="21" t="s">
        <v>69</v>
      </c>
      <c r="B39" s="35">
        <v>75227</v>
      </c>
      <c r="C39" s="35">
        <v>694</v>
      </c>
      <c r="D39" s="35">
        <v>14245</v>
      </c>
      <c r="E39" s="36">
        <v>0</v>
      </c>
      <c r="F39" s="36">
        <v>259</v>
      </c>
      <c r="G39" s="35">
        <v>38203</v>
      </c>
      <c r="H39" s="35">
        <v>1292</v>
      </c>
      <c r="I39" s="35">
        <v>623</v>
      </c>
      <c r="J39" s="35">
        <v>6546</v>
      </c>
      <c r="K39" s="35">
        <v>4962</v>
      </c>
      <c r="L39" s="35">
        <v>2995</v>
      </c>
      <c r="M39" s="35">
        <v>5408</v>
      </c>
      <c r="O39" s="32">
        <f t="shared" si="0"/>
        <v>0</v>
      </c>
    </row>
    <row r="40" spans="1:15" ht="15.75" x14ac:dyDescent="0.25">
      <c r="A40" s="21" t="s">
        <v>70</v>
      </c>
      <c r="B40" s="35">
        <v>942379</v>
      </c>
      <c r="C40" s="35">
        <v>2488</v>
      </c>
      <c r="D40" s="35">
        <v>3208</v>
      </c>
      <c r="E40" s="36">
        <v>0</v>
      </c>
      <c r="F40" s="36">
        <v>1019</v>
      </c>
      <c r="G40" s="35">
        <v>801820</v>
      </c>
      <c r="H40" s="35">
        <v>31560</v>
      </c>
      <c r="I40" s="35">
        <v>6017</v>
      </c>
      <c r="J40" s="35">
        <v>17326</v>
      </c>
      <c r="K40" s="35">
        <v>53050</v>
      </c>
      <c r="L40" s="35">
        <v>7089</v>
      </c>
      <c r="M40" s="35">
        <v>18802</v>
      </c>
      <c r="O40" s="32">
        <f t="shared" si="0"/>
        <v>0</v>
      </c>
    </row>
    <row r="41" spans="1:15" ht="15.75" x14ac:dyDescent="0.25">
      <c r="A41" s="21" t="s">
        <v>71</v>
      </c>
      <c r="B41" s="35">
        <v>118961</v>
      </c>
      <c r="C41" s="35">
        <v>6500</v>
      </c>
      <c r="D41" s="35">
        <v>19447</v>
      </c>
      <c r="E41" s="36">
        <v>0</v>
      </c>
      <c r="F41" s="36">
        <v>0</v>
      </c>
      <c r="G41" s="35">
        <v>64075</v>
      </c>
      <c r="H41" s="35">
        <v>1809</v>
      </c>
      <c r="I41" s="35">
        <v>3466</v>
      </c>
      <c r="J41" s="35">
        <v>8085</v>
      </c>
      <c r="K41" s="35">
        <v>5814</v>
      </c>
      <c r="L41" s="35">
        <v>3938</v>
      </c>
      <c r="M41" s="35">
        <v>5827</v>
      </c>
      <c r="O41" s="32">
        <f t="shared" si="0"/>
        <v>0</v>
      </c>
    </row>
    <row r="42" spans="1:15" ht="15.75" x14ac:dyDescent="0.25">
      <c r="A42" s="21" t="s">
        <v>72</v>
      </c>
      <c r="B42" s="35">
        <v>41802</v>
      </c>
      <c r="C42" s="35">
        <v>17086</v>
      </c>
      <c r="D42" s="35">
        <v>6759</v>
      </c>
      <c r="E42" s="36">
        <v>0</v>
      </c>
      <c r="F42" s="36">
        <v>0</v>
      </c>
      <c r="G42" s="35">
        <v>149</v>
      </c>
      <c r="H42" s="35">
        <v>603</v>
      </c>
      <c r="I42" s="35">
        <v>674</v>
      </c>
      <c r="J42" s="35">
        <v>5775</v>
      </c>
      <c r="K42" s="35">
        <v>4850</v>
      </c>
      <c r="L42" s="35">
        <v>2439</v>
      </c>
      <c r="M42" s="35">
        <v>3467</v>
      </c>
      <c r="O42" s="32">
        <f t="shared" si="0"/>
        <v>0</v>
      </c>
    </row>
    <row r="43" spans="1:15" ht="15.75" x14ac:dyDescent="0.25">
      <c r="A43" s="21" t="s">
        <v>73</v>
      </c>
      <c r="B43" s="35">
        <v>120866</v>
      </c>
      <c r="C43" s="35">
        <v>48013</v>
      </c>
      <c r="D43" s="35">
        <v>25183</v>
      </c>
      <c r="E43" s="36">
        <v>0</v>
      </c>
      <c r="F43" s="36">
        <v>0</v>
      </c>
      <c r="G43" s="35">
        <v>10229</v>
      </c>
      <c r="H43" s="35">
        <v>1000</v>
      </c>
      <c r="I43" s="35">
        <v>4081</v>
      </c>
      <c r="J43" s="35">
        <v>12321</v>
      </c>
      <c r="K43" s="35">
        <v>8827</v>
      </c>
      <c r="L43" s="35">
        <v>4361</v>
      </c>
      <c r="M43" s="35">
        <v>6851</v>
      </c>
      <c r="O43" s="32">
        <f t="shared" si="0"/>
        <v>0</v>
      </c>
    </row>
    <row r="44" spans="1:15" ht="15.75" x14ac:dyDescent="0.25">
      <c r="A44" s="21" t="s">
        <v>74</v>
      </c>
      <c r="B44" s="35">
        <v>78931</v>
      </c>
      <c r="C44" s="35">
        <v>27504</v>
      </c>
      <c r="D44" s="35">
        <v>24971</v>
      </c>
      <c r="E44" s="36">
        <v>0</v>
      </c>
      <c r="F44" s="36">
        <v>0</v>
      </c>
      <c r="G44" s="35">
        <v>2106</v>
      </c>
      <c r="H44" s="35">
        <v>431</v>
      </c>
      <c r="I44" s="35">
        <v>3165</v>
      </c>
      <c r="J44" s="35">
        <v>6160</v>
      </c>
      <c r="K44" s="35">
        <v>7105</v>
      </c>
      <c r="L44" s="35">
        <v>2949</v>
      </c>
      <c r="M44" s="35">
        <v>4540</v>
      </c>
      <c r="O44" s="32">
        <f t="shared" si="0"/>
        <v>0</v>
      </c>
    </row>
    <row r="45" spans="1:15" ht="15.75" x14ac:dyDescent="0.25">
      <c r="A45" s="21" t="s">
        <v>75</v>
      </c>
      <c r="B45" s="35">
        <v>44825</v>
      </c>
      <c r="C45" s="35">
        <v>14199</v>
      </c>
      <c r="D45" s="35">
        <v>15100</v>
      </c>
      <c r="E45" s="36">
        <v>0</v>
      </c>
      <c r="F45" s="36">
        <v>0</v>
      </c>
      <c r="G45" s="35">
        <v>150</v>
      </c>
      <c r="H45" s="35">
        <v>677</v>
      </c>
      <c r="I45" s="35">
        <v>641</v>
      </c>
      <c r="J45" s="35">
        <v>5390</v>
      </c>
      <c r="K45" s="35">
        <v>3261</v>
      </c>
      <c r="L45" s="35">
        <v>2365</v>
      </c>
      <c r="M45" s="35">
        <v>3042</v>
      </c>
      <c r="O45" s="32">
        <f t="shared" si="0"/>
        <v>0</v>
      </c>
    </row>
    <row r="46" spans="1:15" ht="15.75" x14ac:dyDescent="0.25">
      <c r="A46" s="21" t="s">
        <v>76</v>
      </c>
      <c r="B46" s="35">
        <v>32928</v>
      </c>
      <c r="C46" s="35">
        <v>8967</v>
      </c>
      <c r="D46" s="35">
        <v>9590</v>
      </c>
      <c r="E46" s="36">
        <v>0</v>
      </c>
      <c r="F46" s="36">
        <v>2116</v>
      </c>
      <c r="G46" s="35">
        <v>602</v>
      </c>
      <c r="H46" s="35">
        <v>172</v>
      </c>
      <c r="I46" s="35">
        <v>1272</v>
      </c>
      <c r="J46" s="35">
        <v>3465</v>
      </c>
      <c r="K46" s="35">
        <v>3028</v>
      </c>
      <c r="L46" s="35">
        <v>1339</v>
      </c>
      <c r="M46" s="35">
        <v>2377</v>
      </c>
      <c r="O46" s="32">
        <f t="shared" si="0"/>
        <v>0</v>
      </c>
    </row>
    <row r="47" spans="1:15" ht="15.75" x14ac:dyDescent="0.25">
      <c r="A47" s="21" t="s">
        <v>77</v>
      </c>
      <c r="B47" s="35">
        <v>68985</v>
      </c>
      <c r="C47" s="35">
        <v>26197</v>
      </c>
      <c r="D47" s="35">
        <v>7904</v>
      </c>
      <c r="E47" s="36">
        <v>0</v>
      </c>
      <c r="F47" s="36">
        <v>0</v>
      </c>
      <c r="G47" s="35">
        <v>2107</v>
      </c>
      <c r="H47" s="35">
        <v>1548</v>
      </c>
      <c r="I47" s="35">
        <v>2016</v>
      </c>
      <c r="J47" s="35">
        <v>8470</v>
      </c>
      <c r="K47" s="35">
        <v>10210</v>
      </c>
      <c r="L47" s="35">
        <v>4389</v>
      </c>
      <c r="M47" s="35">
        <v>6144</v>
      </c>
      <c r="O47" s="32">
        <f t="shared" si="0"/>
        <v>0</v>
      </c>
    </row>
    <row r="48" spans="1:15" ht="15.75" x14ac:dyDescent="0.25">
      <c r="A48" s="21" t="s">
        <v>78</v>
      </c>
      <c r="B48" s="35">
        <v>82998</v>
      </c>
      <c r="C48" s="35">
        <v>24966</v>
      </c>
      <c r="D48" s="35">
        <v>17630</v>
      </c>
      <c r="E48" s="36">
        <v>0</v>
      </c>
      <c r="F48" s="36">
        <v>17</v>
      </c>
      <c r="G48" s="35">
        <v>301</v>
      </c>
      <c r="H48" s="35">
        <v>754</v>
      </c>
      <c r="I48" s="35">
        <v>1607</v>
      </c>
      <c r="J48" s="35">
        <v>13475</v>
      </c>
      <c r="K48" s="35">
        <v>9978</v>
      </c>
      <c r="L48" s="35">
        <v>6276</v>
      </c>
      <c r="M48" s="35">
        <v>7994</v>
      </c>
      <c r="O48" s="32">
        <f t="shared" si="0"/>
        <v>0</v>
      </c>
    </row>
    <row r="49" spans="1:15" ht="15.75" x14ac:dyDescent="0.25">
      <c r="A49" s="21" t="s">
        <v>79</v>
      </c>
      <c r="B49" s="35">
        <v>93891</v>
      </c>
      <c r="C49" s="35">
        <v>31223</v>
      </c>
      <c r="D49" s="35">
        <v>22210</v>
      </c>
      <c r="E49" s="36">
        <v>0</v>
      </c>
      <c r="F49" s="36">
        <v>130</v>
      </c>
      <c r="G49" s="35">
        <v>148</v>
      </c>
      <c r="H49" s="35">
        <v>944</v>
      </c>
      <c r="I49" s="35">
        <v>2572</v>
      </c>
      <c r="J49" s="35">
        <v>12321</v>
      </c>
      <c r="K49" s="35">
        <v>11750</v>
      </c>
      <c r="L49" s="35">
        <v>5241</v>
      </c>
      <c r="M49" s="35">
        <v>7352</v>
      </c>
      <c r="O49" s="32">
        <f t="shared" si="0"/>
        <v>0</v>
      </c>
    </row>
    <row r="50" spans="1:15" ht="15.75" x14ac:dyDescent="0.25">
      <c r="A50" s="21" t="s">
        <v>80</v>
      </c>
      <c r="B50" s="35">
        <v>57585</v>
      </c>
      <c r="C50" s="35">
        <v>4573</v>
      </c>
      <c r="D50" s="35">
        <v>4563</v>
      </c>
      <c r="E50" s="36">
        <v>0</v>
      </c>
      <c r="F50" s="36">
        <v>0</v>
      </c>
      <c r="G50" s="35">
        <v>602</v>
      </c>
      <c r="H50" s="35">
        <v>2270</v>
      </c>
      <c r="I50" s="35">
        <v>4036</v>
      </c>
      <c r="J50" s="35">
        <v>16170</v>
      </c>
      <c r="K50" s="35">
        <v>8623</v>
      </c>
      <c r="L50" s="35">
        <v>8787</v>
      </c>
      <c r="M50" s="35">
        <v>7961</v>
      </c>
      <c r="O50" s="32">
        <f t="shared" si="0"/>
        <v>0</v>
      </c>
    </row>
    <row r="51" spans="1:15" ht="15.75" x14ac:dyDescent="0.25">
      <c r="A51" s="21" t="s">
        <v>81</v>
      </c>
      <c r="B51" s="35">
        <v>178231</v>
      </c>
      <c r="C51" s="35">
        <v>71762</v>
      </c>
      <c r="D51" s="35">
        <v>28050</v>
      </c>
      <c r="E51" s="36">
        <v>0</v>
      </c>
      <c r="F51" s="36">
        <v>0</v>
      </c>
      <c r="G51" s="35">
        <v>15642</v>
      </c>
      <c r="H51" s="35">
        <v>1819</v>
      </c>
      <c r="I51" s="35">
        <v>5945</v>
      </c>
      <c r="J51" s="35">
        <v>16556</v>
      </c>
      <c r="K51" s="35">
        <v>20588</v>
      </c>
      <c r="L51" s="35">
        <v>7606</v>
      </c>
      <c r="M51" s="35">
        <v>10263</v>
      </c>
      <c r="O51" s="32">
        <f t="shared" si="0"/>
        <v>0</v>
      </c>
    </row>
    <row r="52" spans="1:15" ht="15.75" x14ac:dyDescent="0.25">
      <c r="A52" s="20" t="s">
        <v>82</v>
      </c>
      <c r="B52" s="35">
        <v>238972</v>
      </c>
      <c r="C52" s="35">
        <v>62900</v>
      </c>
      <c r="D52" s="35">
        <v>26159</v>
      </c>
      <c r="E52" s="36">
        <v>0</v>
      </c>
      <c r="F52" s="36">
        <v>0</v>
      </c>
      <c r="G52" s="35">
        <v>81521</v>
      </c>
      <c r="H52" s="35">
        <v>5565</v>
      </c>
      <c r="I52" s="35">
        <v>2825</v>
      </c>
      <c r="J52" s="35">
        <v>20791</v>
      </c>
      <c r="K52" s="35">
        <v>15975</v>
      </c>
      <c r="L52" s="35">
        <v>11471</v>
      </c>
      <c r="M52" s="35">
        <v>11765</v>
      </c>
      <c r="O52" s="32">
        <f t="shared" si="0"/>
        <v>0</v>
      </c>
    </row>
    <row r="53" spans="1:15" ht="15.75" x14ac:dyDescent="0.25">
      <c r="A53" s="21" t="s">
        <v>83</v>
      </c>
      <c r="B53" s="35">
        <v>180352</v>
      </c>
      <c r="C53" s="35">
        <v>8640</v>
      </c>
      <c r="D53" s="35">
        <v>29487</v>
      </c>
      <c r="E53" s="36">
        <v>0</v>
      </c>
      <c r="F53" s="36">
        <v>173</v>
      </c>
      <c r="G53" s="35">
        <v>92951</v>
      </c>
      <c r="H53" s="35">
        <v>3621</v>
      </c>
      <c r="I53" s="35">
        <v>2197</v>
      </c>
      <c r="J53" s="35">
        <v>15400</v>
      </c>
      <c r="K53" s="35">
        <v>9115</v>
      </c>
      <c r="L53" s="35">
        <v>6261</v>
      </c>
      <c r="M53" s="35">
        <v>12507</v>
      </c>
      <c r="O53" s="32">
        <f t="shared" si="0"/>
        <v>0</v>
      </c>
    </row>
    <row r="54" spans="1:15" ht="15.75" x14ac:dyDescent="0.25">
      <c r="A54" s="21" t="s">
        <v>84</v>
      </c>
      <c r="B54" s="35">
        <v>222124</v>
      </c>
      <c r="C54" s="35">
        <v>55574</v>
      </c>
      <c r="D54" s="35">
        <v>26347</v>
      </c>
      <c r="E54" s="36">
        <v>0</v>
      </c>
      <c r="F54" s="36">
        <v>0</v>
      </c>
      <c r="G54" s="35">
        <v>55039</v>
      </c>
      <c r="H54" s="35">
        <v>4853</v>
      </c>
      <c r="I54" s="35">
        <v>2948</v>
      </c>
      <c r="J54" s="35">
        <v>27721</v>
      </c>
      <c r="K54" s="35">
        <v>18499</v>
      </c>
      <c r="L54" s="35">
        <v>11350</v>
      </c>
      <c r="M54" s="35">
        <v>19793</v>
      </c>
      <c r="O54" s="32">
        <f t="shared" si="0"/>
        <v>0</v>
      </c>
    </row>
    <row r="55" spans="1:15" ht="15.75" x14ac:dyDescent="0.25">
      <c r="A55" s="21" t="s">
        <v>85</v>
      </c>
      <c r="B55" s="35">
        <v>95091</v>
      </c>
      <c r="C55" s="35">
        <v>52123</v>
      </c>
      <c r="D55" s="35">
        <v>18825</v>
      </c>
      <c r="E55" s="36">
        <v>0</v>
      </c>
      <c r="F55" s="36">
        <v>0</v>
      </c>
      <c r="G55" s="35">
        <v>150</v>
      </c>
      <c r="H55" s="35">
        <v>733</v>
      </c>
      <c r="I55" s="35">
        <v>868</v>
      </c>
      <c r="J55" s="35">
        <v>6930</v>
      </c>
      <c r="K55" s="35">
        <v>7287</v>
      </c>
      <c r="L55" s="35">
        <v>3096</v>
      </c>
      <c r="M55" s="35">
        <v>5079</v>
      </c>
      <c r="O55" s="32">
        <f t="shared" si="0"/>
        <v>0</v>
      </c>
    </row>
    <row r="56" spans="1:15" ht="15.75" x14ac:dyDescent="0.25">
      <c r="A56" s="21" t="s">
        <v>86</v>
      </c>
      <c r="B56" s="35">
        <v>59760</v>
      </c>
      <c r="C56" s="35">
        <v>5874</v>
      </c>
      <c r="D56" s="35">
        <v>7429</v>
      </c>
      <c r="E56" s="36">
        <v>0</v>
      </c>
      <c r="F56" s="36">
        <v>0</v>
      </c>
      <c r="G56" s="35">
        <v>4061</v>
      </c>
      <c r="H56" s="35">
        <v>1715</v>
      </c>
      <c r="I56" s="35">
        <v>2175</v>
      </c>
      <c r="J56" s="35">
        <v>12705</v>
      </c>
      <c r="K56" s="35">
        <v>7194</v>
      </c>
      <c r="L56" s="35">
        <v>4504</v>
      </c>
      <c r="M56" s="35">
        <v>14103</v>
      </c>
      <c r="O56" s="32">
        <f t="shared" si="0"/>
        <v>0</v>
      </c>
    </row>
    <row r="57" spans="1:15" ht="15.75" x14ac:dyDescent="0.25">
      <c r="A57" s="21" t="s">
        <v>87</v>
      </c>
      <c r="B57" s="35">
        <v>1234553</v>
      </c>
      <c r="C57" s="35">
        <v>0</v>
      </c>
      <c r="D57" s="35">
        <v>240</v>
      </c>
      <c r="E57" s="36">
        <v>91</v>
      </c>
      <c r="F57" s="36">
        <v>3844</v>
      </c>
      <c r="G57" s="35">
        <v>1119619</v>
      </c>
      <c r="H57" s="35">
        <v>11501</v>
      </c>
      <c r="I57" s="35">
        <v>7162</v>
      </c>
      <c r="J57" s="35">
        <v>12705</v>
      </c>
      <c r="K57" s="35">
        <v>56912</v>
      </c>
      <c r="L57" s="35">
        <v>5925</v>
      </c>
      <c r="M57" s="35">
        <v>16554</v>
      </c>
      <c r="O57" s="32">
        <f t="shared" si="0"/>
        <v>0</v>
      </c>
    </row>
    <row r="58" spans="1:15" ht="15.75" x14ac:dyDescent="0.25">
      <c r="A58" s="21" t="s">
        <v>88</v>
      </c>
      <c r="B58" s="35">
        <v>161286</v>
      </c>
      <c r="C58" s="35">
        <v>8032</v>
      </c>
      <c r="D58" s="35">
        <v>3529</v>
      </c>
      <c r="E58" s="36">
        <v>0</v>
      </c>
      <c r="F58" s="36">
        <v>0</v>
      </c>
      <c r="G58" s="35">
        <v>83777</v>
      </c>
      <c r="H58" s="35">
        <v>7723</v>
      </c>
      <c r="I58" s="35">
        <v>12507</v>
      </c>
      <c r="J58" s="35">
        <v>16556</v>
      </c>
      <c r="K58" s="35">
        <v>11395</v>
      </c>
      <c r="L58" s="35">
        <v>8554</v>
      </c>
      <c r="M58" s="35">
        <v>9213</v>
      </c>
      <c r="O58" s="32">
        <f t="shared" si="0"/>
        <v>0</v>
      </c>
    </row>
    <row r="59" spans="1:15" ht="15.75" x14ac:dyDescent="0.25">
      <c r="A59" s="21" t="s">
        <v>89</v>
      </c>
      <c r="B59" s="35">
        <v>66253</v>
      </c>
      <c r="C59" s="35">
        <v>6447</v>
      </c>
      <c r="D59" s="35">
        <v>15404</v>
      </c>
      <c r="E59" s="36">
        <v>0</v>
      </c>
      <c r="F59" s="36">
        <v>0</v>
      </c>
      <c r="G59" s="35">
        <v>28427</v>
      </c>
      <c r="H59" s="35">
        <v>802</v>
      </c>
      <c r="I59" s="35">
        <v>1671</v>
      </c>
      <c r="J59" s="35">
        <v>4620</v>
      </c>
      <c r="K59" s="35">
        <v>3029</v>
      </c>
      <c r="L59" s="35">
        <v>2212</v>
      </c>
      <c r="M59" s="35">
        <v>3641</v>
      </c>
      <c r="O59" s="32">
        <f t="shared" si="0"/>
        <v>0</v>
      </c>
    </row>
    <row r="60" spans="1:15" ht="15.75" x14ac:dyDescent="0.25">
      <c r="A60" s="21" t="s">
        <v>90</v>
      </c>
      <c r="B60" s="35">
        <v>93787</v>
      </c>
      <c r="C60" s="35">
        <v>42256</v>
      </c>
      <c r="D60" s="35">
        <v>6836</v>
      </c>
      <c r="E60" s="36">
        <v>0</v>
      </c>
      <c r="F60" s="36">
        <v>0</v>
      </c>
      <c r="G60" s="35">
        <v>1053</v>
      </c>
      <c r="H60" s="35">
        <v>1823</v>
      </c>
      <c r="I60" s="35">
        <v>3538</v>
      </c>
      <c r="J60" s="35">
        <v>12321</v>
      </c>
      <c r="K60" s="35">
        <v>8112</v>
      </c>
      <c r="L60" s="35">
        <v>7802</v>
      </c>
      <c r="M60" s="35">
        <v>10046</v>
      </c>
      <c r="O60" s="32">
        <f t="shared" si="0"/>
        <v>0</v>
      </c>
    </row>
    <row r="61" spans="1:15" ht="15.75" x14ac:dyDescent="0.25">
      <c r="A61" s="21" t="s">
        <v>91</v>
      </c>
      <c r="B61" s="35">
        <v>42325</v>
      </c>
      <c r="C61" s="35">
        <v>14540</v>
      </c>
      <c r="D61" s="35">
        <v>15742</v>
      </c>
      <c r="E61" s="36">
        <v>0</v>
      </c>
      <c r="F61" s="36">
        <v>0</v>
      </c>
      <c r="G61" s="35">
        <v>151</v>
      </c>
      <c r="H61" s="35">
        <v>267</v>
      </c>
      <c r="I61" s="35">
        <v>423</v>
      </c>
      <c r="J61" s="35">
        <v>3080</v>
      </c>
      <c r="K61" s="35">
        <v>3227</v>
      </c>
      <c r="L61" s="35">
        <v>1436</v>
      </c>
      <c r="M61" s="35">
        <v>3459</v>
      </c>
      <c r="O61" s="32">
        <f t="shared" si="0"/>
        <v>0</v>
      </c>
    </row>
    <row r="62" spans="1:15" ht="15.75" x14ac:dyDescent="0.25">
      <c r="A62" s="21" t="s">
        <v>92</v>
      </c>
      <c r="B62" s="35">
        <v>97583</v>
      </c>
      <c r="C62" s="35">
        <v>55731</v>
      </c>
      <c r="D62" s="35">
        <v>11830</v>
      </c>
      <c r="E62" s="36">
        <v>0</v>
      </c>
      <c r="F62" s="36">
        <v>0</v>
      </c>
      <c r="G62" s="35">
        <v>153</v>
      </c>
      <c r="H62" s="35">
        <v>603</v>
      </c>
      <c r="I62" s="35">
        <v>1162</v>
      </c>
      <c r="J62" s="35">
        <v>6160</v>
      </c>
      <c r="K62" s="35">
        <v>12814</v>
      </c>
      <c r="L62" s="35">
        <v>3902</v>
      </c>
      <c r="M62" s="35">
        <v>5228</v>
      </c>
      <c r="O62" s="32">
        <f t="shared" si="0"/>
        <v>0</v>
      </c>
    </row>
    <row r="63" spans="1:15" ht="15.75" x14ac:dyDescent="0.25">
      <c r="A63" s="21" t="s">
        <v>93</v>
      </c>
      <c r="B63" s="35">
        <v>46386</v>
      </c>
      <c r="C63" s="35">
        <v>16980</v>
      </c>
      <c r="D63" s="35">
        <v>8229</v>
      </c>
      <c r="E63" s="36">
        <v>0</v>
      </c>
      <c r="F63" s="36">
        <v>0</v>
      </c>
      <c r="G63" s="35">
        <v>155</v>
      </c>
      <c r="H63" s="35">
        <v>517</v>
      </c>
      <c r="I63" s="35">
        <v>1180</v>
      </c>
      <c r="J63" s="35">
        <v>6930</v>
      </c>
      <c r="K63" s="35">
        <v>4650</v>
      </c>
      <c r="L63" s="35">
        <v>3165</v>
      </c>
      <c r="M63" s="35">
        <v>4580</v>
      </c>
      <c r="O63" s="32">
        <f t="shared" si="0"/>
        <v>0</v>
      </c>
    </row>
    <row r="64" spans="1:15" ht="15.75" x14ac:dyDescent="0.25">
      <c r="A64" s="21" t="s">
        <v>94</v>
      </c>
      <c r="B64" s="35">
        <v>19937</v>
      </c>
      <c r="C64" s="35">
        <v>4828</v>
      </c>
      <c r="D64" s="35">
        <v>9830</v>
      </c>
      <c r="E64" s="36">
        <v>0</v>
      </c>
      <c r="F64" s="36">
        <v>0</v>
      </c>
      <c r="G64" s="35">
        <v>149</v>
      </c>
      <c r="H64" s="35">
        <v>179</v>
      </c>
      <c r="I64" s="35">
        <v>121</v>
      </c>
      <c r="J64" s="35">
        <v>1155</v>
      </c>
      <c r="K64" s="35">
        <v>1040</v>
      </c>
      <c r="L64" s="35">
        <v>778</v>
      </c>
      <c r="M64" s="35">
        <v>1857</v>
      </c>
      <c r="O64" s="32">
        <f t="shared" si="0"/>
        <v>0</v>
      </c>
    </row>
    <row r="65" spans="1:15" ht="15.75" x14ac:dyDescent="0.25">
      <c r="A65" s="21" t="s">
        <v>95</v>
      </c>
      <c r="B65" s="35">
        <v>68908</v>
      </c>
      <c r="C65" s="35">
        <v>26255</v>
      </c>
      <c r="D65" s="35">
        <v>21951</v>
      </c>
      <c r="E65" s="36">
        <v>0</v>
      </c>
      <c r="F65" s="36">
        <v>0</v>
      </c>
      <c r="G65" s="35">
        <v>150</v>
      </c>
      <c r="H65" s="35">
        <v>258</v>
      </c>
      <c r="I65" s="35">
        <v>3342</v>
      </c>
      <c r="J65" s="35">
        <v>5005</v>
      </c>
      <c r="K65" s="35">
        <v>4201</v>
      </c>
      <c r="L65" s="35">
        <v>2682</v>
      </c>
      <c r="M65" s="35">
        <v>5064</v>
      </c>
      <c r="O65" s="32">
        <f t="shared" si="0"/>
        <v>0</v>
      </c>
    </row>
    <row r="66" spans="1:15" ht="15.75" x14ac:dyDescent="0.25">
      <c r="A66" s="21" t="s">
        <v>96</v>
      </c>
      <c r="B66" s="35">
        <v>24844</v>
      </c>
      <c r="C66" s="35">
        <v>1900</v>
      </c>
      <c r="D66" s="35">
        <v>11019</v>
      </c>
      <c r="E66" s="36">
        <v>0</v>
      </c>
      <c r="F66" s="36">
        <v>0</v>
      </c>
      <c r="G66" s="35">
        <v>301</v>
      </c>
      <c r="H66" s="35">
        <v>431</v>
      </c>
      <c r="I66" s="35">
        <v>1926</v>
      </c>
      <c r="J66" s="35">
        <v>2695</v>
      </c>
      <c r="K66" s="35">
        <v>2228</v>
      </c>
      <c r="L66" s="35">
        <v>1532</v>
      </c>
      <c r="M66" s="35">
        <v>2812</v>
      </c>
      <c r="O66" s="32">
        <f t="shared" si="0"/>
        <v>0</v>
      </c>
    </row>
    <row r="67" spans="1:15" ht="15.75" x14ac:dyDescent="0.25">
      <c r="A67" s="21" t="s">
        <v>97</v>
      </c>
      <c r="B67" s="35">
        <v>39992</v>
      </c>
      <c r="C67" s="35">
        <v>534</v>
      </c>
      <c r="D67" s="35">
        <v>8361</v>
      </c>
      <c r="E67" s="36">
        <v>0</v>
      </c>
      <c r="F67" s="36">
        <v>0</v>
      </c>
      <c r="G67" s="35">
        <v>156</v>
      </c>
      <c r="H67" s="35">
        <v>86</v>
      </c>
      <c r="I67" s="35">
        <v>211</v>
      </c>
      <c r="J67" s="35">
        <v>22716</v>
      </c>
      <c r="K67" s="35">
        <v>2820</v>
      </c>
      <c r="L67" s="35">
        <v>318</v>
      </c>
      <c r="M67" s="35">
        <v>4790</v>
      </c>
      <c r="O67" s="32">
        <f t="shared" si="0"/>
        <v>0</v>
      </c>
    </row>
    <row r="68" spans="1:15" ht="15.75" x14ac:dyDescent="0.25">
      <c r="A68" s="21" t="s">
        <v>98</v>
      </c>
      <c r="B68" s="35">
        <v>64309</v>
      </c>
      <c r="C68" s="35">
        <v>4519</v>
      </c>
      <c r="D68" s="35">
        <v>14251</v>
      </c>
      <c r="E68" s="36">
        <v>0</v>
      </c>
      <c r="F68" s="36">
        <v>0</v>
      </c>
      <c r="G68" s="35">
        <v>158</v>
      </c>
      <c r="H68" s="35">
        <v>563</v>
      </c>
      <c r="I68" s="35">
        <v>1326</v>
      </c>
      <c r="J68" s="35">
        <v>22331</v>
      </c>
      <c r="K68" s="35">
        <v>10348</v>
      </c>
      <c r="L68" s="35">
        <v>3414</v>
      </c>
      <c r="M68" s="35">
        <v>7399</v>
      </c>
      <c r="O68" s="32">
        <f t="shared" si="0"/>
        <v>0</v>
      </c>
    </row>
    <row r="69" spans="1:15" ht="15.75" x14ac:dyDescent="0.25">
      <c r="A69" s="21" t="s">
        <v>99</v>
      </c>
      <c r="B69" s="35">
        <v>27660</v>
      </c>
      <c r="C69" s="35">
        <v>2560</v>
      </c>
      <c r="D69" s="35">
        <v>12091</v>
      </c>
      <c r="E69" s="36">
        <v>0</v>
      </c>
      <c r="F69" s="36">
        <v>0</v>
      </c>
      <c r="G69" s="35">
        <v>152</v>
      </c>
      <c r="H69" s="35">
        <v>601</v>
      </c>
      <c r="I69" s="35">
        <v>175</v>
      </c>
      <c r="J69" s="35">
        <v>3465</v>
      </c>
      <c r="K69" s="35">
        <v>2659</v>
      </c>
      <c r="L69" s="35">
        <v>2292</v>
      </c>
      <c r="M69" s="35">
        <v>3665</v>
      </c>
      <c r="O69" s="32">
        <f t="shared" si="0"/>
        <v>0</v>
      </c>
    </row>
    <row r="70" spans="1:15" ht="15.75" x14ac:dyDescent="0.25">
      <c r="A70" s="21" t="s">
        <v>100</v>
      </c>
      <c r="B70" s="35">
        <v>109330</v>
      </c>
      <c r="C70" s="35">
        <v>35231</v>
      </c>
      <c r="D70" s="35">
        <v>36133</v>
      </c>
      <c r="E70" s="36">
        <v>0</v>
      </c>
      <c r="F70" s="36">
        <v>0</v>
      </c>
      <c r="G70" s="35">
        <v>9927</v>
      </c>
      <c r="H70" s="35">
        <v>775</v>
      </c>
      <c r="I70" s="35">
        <v>869</v>
      </c>
      <c r="J70" s="35">
        <v>8470</v>
      </c>
      <c r="K70" s="35">
        <v>7926</v>
      </c>
      <c r="L70" s="35">
        <v>4588</v>
      </c>
      <c r="M70" s="35">
        <v>5411</v>
      </c>
      <c r="O70" s="32">
        <f t="shared" si="0"/>
        <v>0</v>
      </c>
    </row>
    <row r="71" spans="1:15" ht="15.75" x14ac:dyDescent="0.25">
      <c r="A71" s="21" t="s">
        <v>101</v>
      </c>
      <c r="B71" s="35">
        <v>1323316</v>
      </c>
      <c r="C71" s="35">
        <v>51279</v>
      </c>
      <c r="D71" s="35">
        <v>12557</v>
      </c>
      <c r="E71" s="36">
        <v>258572</v>
      </c>
      <c r="F71" s="36">
        <v>3395</v>
      </c>
      <c r="G71" s="35">
        <v>207562</v>
      </c>
      <c r="H71" s="35">
        <v>52016</v>
      </c>
      <c r="I71" s="35">
        <v>65498</v>
      </c>
      <c r="J71" s="35">
        <v>263348</v>
      </c>
      <c r="K71" s="35">
        <v>154251</v>
      </c>
      <c r="L71" s="35">
        <v>118336</v>
      </c>
      <c r="M71" s="35">
        <v>136502</v>
      </c>
      <c r="O71" s="32">
        <f t="shared" ref="O71:O133" si="1">SUM(C71:M71)-B71</f>
        <v>0</v>
      </c>
    </row>
    <row r="72" spans="1:15" ht="15.75" x14ac:dyDescent="0.25">
      <c r="A72" s="21" t="s">
        <v>102</v>
      </c>
      <c r="B72" s="35">
        <v>298570</v>
      </c>
      <c r="C72" s="35">
        <v>2939</v>
      </c>
      <c r="D72" s="35">
        <v>7682</v>
      </c>
      <c r="E72" s="36">
        <v>0</v>
      </c>
      <c r="F72" s="36">
        <v>0</v>
      </c>
      <c r="G72" s="35">
        <v>233131</v>
      </c>
      <c r="H72" s="35">
        <v>3929</v>
      </c>
      <c r="I72" s="35">
        <v>4452</v>
      </c>
      <c r="J72" s="35">
        <v>8470</v>
      </c>
      <c r="K72" s="35">
        <v>7671</v>
      </c>
      <c r="L72" s="35">
        <v>4637</v>
      </c>
      <c r="M72" s="35">
        <v>25659</v>
      </c>
      <c r="O72" s="32">
        <f t="shared" si="1"/>
        <v>0</v>
      </c>
    </row>
    <row r="73" spans="1:15" ht="15.75" x14ac:dyDescent="0.25">
      <c r="A73" s="21" t="s">
        <v>103</v>
      </c>
      <c r="B73" s="35">
        <v>76838</v>
      </c>
      <c r="C73" s="35">
        <v>25001</v>
      </c>
      <c r="D73" s="35">
        <v>16505</v>
      </c>
      <c r="E73" s="36">
        <v>0</v>
      </c>
      <c r="F73" s="36">
        <v>0</v>
      </c>
      <c r="G73" s="35">
        <v>3308</v>
      </c>
      <c r="H73" s="35">
        <v>840</v>
      </c>
      <c r="I73" s="35">
        <v>2249</v>
      </c>
      <c r="J73" s="35">
        <v>9240</v>
      </c>
      <c r="K73" s="35">
        <v>9884</v>
      </c>
      <c r="L73" s="35">
        <v>3165</v>
      </c>
      <c r="M73" s="35">
        <v>6646</v>
      </c>
      <c r="O73" s="32">
        <f t="shared" si="1"/>
        <v>0</v>
      </c>
    </row>
    <row r="74" spans="1:15" ht="15.75" x14ac:dyDescent="0.25">
      <c r="A74" s="21" t="s">
        <v>104</v>
      </c>
      <c r="B74" s="35">
        <v>179710</v>
      </c>
      <c r="C74" s="35">
        <v>72068</v>
      </c>
      <c r="D74" s="35">
        <v>52396</v>
      </c>
      <c r="E74" s="36">
        <v>0</v>
      </c>
      <c r="F74" s="36">
        <v>0</v>
      </c>
      <c r="G74" s="35">
        <v>7068</v>
      </c>
      <c r="H74" s="35">
        <v>1105</v>
      </c>
      <c r="I74" s="35">
        <v>2983</v>
      </c>
      <c r="J74" s="35">
        <v>12705</v>
      </c>
      <c r="K74" s="35">
        <v>14933</v>
      </c>
      <c r="L74" s="35">
        <v>6341</v>
      </c>
      <c r="M74" s="35">
        <v>10111</v>
      </c>
      <c r="O74" s="32">
        <f t="shared" si="1"/>
        <v>0</v>
      </c>
    </row>
    <row r="75" spans="1:15" ht="15.75" x14ac:dyDescent="0.25">
      <c r="A75" s="21" t="s">
        <v>105</v>
      </c>
      <c r="B75" s="35">
        <v>72495</v>
      </c>
      <c r="C75" s="35">
        <v>31153</v>
      </c>
      <c r="D75" s="35">
        <v>15062</v>
      </c>
      <c r="E75" s="36">
        <v>0</v>
      </c>
      <c r="F75" s="36">
        <v>0</v>
      </c>
      <c r="G75" s="35">
        <v>301</v>
      </c>
      <c r="H75" s="35">
        <v>710</v>
      </c>
      <c r="I75" s="35">
        <v>3391</v>
      </c>
      <c r="J75" s="35">
        <v>5775</v>
      </c>
      <c r="K75" s="35">
        <v>6893</v>
      </c>
      <c r="L75" s="35">
        <v>3119</v>
      </c>
      <c r="M75" s="35">
        <v>6091</v>
      </c>
      <c r="O75" s="32">
        <f t="shared" si="1"/>
        <v>0</v>
      </c>
    </row>
    <row r="76" spans="1:15" ht="15.75" x14ac:dyDescent="0.25">
      <c r="A76" s="21" t="s">
        <v>106</v>
      </c>
      <c r="B76" s="35">
        <v>86765</v>
      </c>
      <c r="C76" s="35">
        <v>39465</v>
      </c>
      <c r="D76" s="35">
        <v>21148</v>
      </c>
      <c r="E76" s="36">
        <v>0</v>
      </c>
      <c r="F76" s="36">
        <v>0</v>
      </c>
      <c r="G76" s="35">
        <v>1203</v>
      </c>
      <c r="H76" s="35">
        <v>345</v>
      </c>
      <c r="I76" s="35">
        <v>3258</v>
      </c>
      <c r="J76" s="35">
        <v>6546</v>
      </c>
      <c r="K76" s="35">
        <v>7716</v>
      </c>
      <c r="L76" s="35">
        <v>3368</v>
      </c>
      <c r="M76" s="35">
        <v>3716</v>
      </c>
      <c r="O76" s="32">
        <f t="shared" si="1"/>
        <v>0</v>
      </c>
    </row>
    <row r="77" spans="1:15" ht="15.75" x14ac:dyDescent="0.25">
      <c r="A77" s="21" t="s">
        <v>107</v>
      </c>
      <c r="B77" s="35">
        <v>54511</v>
      </c>
      <c r="C77" s="35">
        <v>30100</v>
      </c>
      <c r="D77" s="35">
        <v>10171</v>
      </c>
      <c r="E77" s="36">
        <v>0</v>
      </c>
      <c r="F77" s="36">
        <v>0</v>
      </c>
      <c r="G77" s="35">
        <v>603</v>
      </c>
      <c r="H77" s="35">
        <v>258</v>
      </c>
      <c r="I77" s="35">
        <v>1217</v>
      </c>
      <c r="J77" s="35">
        <v>3850</v>
      </c>
      <c r="K77" s="35">
        <v>3892</v>
      </c>
      <c r="L77" s="35">
        <v>1826</v>
      </c>
      <c r="M77" s="35">
        <v>2594</v>
      </c>
      <c r="O77" s="32">
        <f t="shared" si="1"/>
        <v>0</v>
      </c>
    </row>
    <row r="78" spans="1:15" ht="15.75" x14ac:dyDescent="0.25">
      <c r="A78" s="21" t="s">
        <v>108</v>
      </c>
      <c r="B78" s="35">
        <v>151142</v>
      </c>
      <c r="C78" s="35">
        <v>29789</v>
      </c>
      <c r="D78" s="35">
        <v>23189</v>
      </c>
      <c r="E78" s="36">
        <v>0</v>
      </c>
      <c r="F78" s="36">
        <v>6280</v>
      </c>
      <c r="G78" s="35">
        <v>36098</v>
      </c>
      <c r="H78" s="35">
        <v>6330</v>
      </c>
      <c r="I78" s="35">
        <v>4727</v>
      </c>
      <c r="J78" s="35">
        <v>9240</v>
      </c>
      <c r="K78" s="35">
        <v>24526</v>
      </c>
      <c r="L78" s="35">
        <v>4237</v>
      </c>
      <c r="M78" s="35">
        <v>6726</v>
      </c>
      <c r="O78" s="32">
        <f t="shared" si="1"/>
        <v>0</v>
      </c>
    </row>
    <row r="79" spans="1:15" ht="15.75" x14ac:dyDescent="0.25">
      <c r="A79" s="21" t="s">
        <v>109</v>
      </c>
      <c r="B79" s="35">
        <v>212043</v>
      </c>
      <c r="C79" s="35">
        <v>50924</v>
      </c>
      <c r="D79" s="35">
        <v>17439</v>
      </c>
      <c r="E79" s="36">
        <v>0</v>
      </c>
      <c r="F79" s="36">
        <v>0</v>
      </c>
      <c r="G79" s="35">
        <v>18049</v>
      </c>
      <c r="H79" s="35">
        <v>6550</v>
      </c>
      <c r="I79" s="35">
        <v>12288</v>
      </c>
      <c r="J79" s="35">
        <v>37731</v>
      </c>
      <c r="K79" s="35">
        <v>23796</v>
      </c>
      <c r="L79" s="35">
        <v>17779</v>
      </c>
      <c r="M79" s="35">
        <v>27487</v>
      </c>
      <c r="O79" s="32">
        <f t="shared" si="1"/>
        <v>0</v>
      </c>
    </row>
    <row r="80" spans="1:15" ht="15.75" x14ac:dyDescent="0.25">
      <c r="A80" s="21" t="s">
        <v>110</v>
      </c>
      <c r="B80" s="35">
        <v>1430516</v>
      </c>
      <c r="C80" s="35">
        <v>81839</v>
      </c>
      <c r="D80" s="35">
        <v>9048</v>
      </c>
      <c r="E80" s="36">
        <v>0</v>
      </c>
      <c r="F80" s="36">
        <v>112</v>
      </c>
      <c r="G80" s="35">
        <v>228919</v>
      </c>
      <c r="H80" s="35">
        <v>42848</v>
      </c>
      <c r="I80" s="35">
        <v>68079</v>
      </c>
      <c r="J80" s="35">
        <v>190582</v>
      </c>
      <c r="K80" s="35">
        <v>169628</v>
      </c>
      <c r="L80" s="35">
        <v>120308</v>
      </c>
      <c r="M80" s="35">
        <v>519153</v>
      </c>
      <c r="O80" s="32">
        <f t="shared" si="1"/>
        <v>0</v>
      </c>
    </row>
    <row r="81" spans="1:15" ht="15.75" x14ac:dyDescent="0.25">
      <c r="A81" s="21" t="s">
        <v>111</v>
      </c>
      <c r="B81" s="35">
        <v>47924</v>
      </c>
      <c r="C81" s="35">
        <v>12182</v>
      </c>
      <c r="D81" s="35">
        <v>17805</v>
      </c>
      <c r="E81" s="36">
        <v>0</v>
      </c>
      <c r="F81" s="36">
        <v>0</v>
      </c>
      <c r="G81" s="35">
        <v>150</v>
      </c>
      <c r="H81" s="35">
        <v>382</v>
      </c>
      <c r="I81" s="35">
        <v>595</v>
      </c>
      <c r="J81" s="35">
        <v>5390</v>
      </c>
      <c r="K81" s="35">
        <v>4581</v>
      </c>
      <c r="L81" s="35">
        <v>2342</v>
      </c>
      <c r="M81" s="35">
        <v>4497</v>
      </c>
      <c r="O81" s="32">
        <f t="shared" si="1"/>
        <v>0</v>
      </c>
    </row>
    <row r="82" spans="1:15" ht="15.75" x14ac:dyDescent="0.25">
      <c r="A82" s="21" t="s">
        <v>112</v>
      </c>
      <c r="B82" s="35">
        <v>65834</v>
      </c>
      <c r="C82" s="35">
        <v>10412</v>
      </c>
      <c r="D82" s="35">
        <v>14826</v>
      </c>
      <c r="E82" s="36">
        <v>0</v>
      </c>
      <c r="F82" s="36">
        <v>0</v>
      </c>
      <c r="G82" s="35">
        <v>6016</v>
      </c>
      <c r="H82" s="35">
        <v>1037</v>
      </c>
      <c r="I82" s="35">
        <v>2498</v>
      </c>
      <c r="J82" s="35">
        <v>10780</v>
      </c>
      <c r="K82" s="35">
        <v>7851</v>
      </c>
      <c r="L82" s="35">
        <v>4333</v>
      </c>
      <c r="M82" s="35">
        <v>8081</v>
      </c>
      <c r="O82" s="32">
        <f t="shared" si="1"/>
        <v>0</v>
      </c>
    </row>
    <row r="83" spans="1:15" ht="15.75" x14ac:dyDescent="0.25">
      <c r="A83" s="21" t="s">
        <v>113</v>
      </c>
      <c r="B83" s="35">
        <v>76660</v>
      </c>
      <c r="C83" s="35">
        <v>21134</v>
      </c>
      <c r="D83" s="35">
        <v>21829</v>
      </c>
      <c r="E83" s="36">
        <v>0</v>
      </c>
      <c r="F83" s="36">
        <v>0</v>
      </c>
      <c r="G83" s="35">
        <v>5114</v>
      </c>
      <c r="H83" s="35">
        <v>603</v>
      </c>
      <c r="I83" s="35">
        <v>2199</v>
      </c>
      <c r="J83" s="35">
        <v>8085</v>
      </c>
      <c r="K83" s="35">
        <v>8743</v>
      </c>
      <c r="L83" s="35">
        <v>3828</v>
      </c>
      <c r="M83" s="35">
        <v>5125</v>
      </c>
      <c r="O83" s="32">
        <f t="shared" si="1"/>
        <v>0</v>
      </c>
    </row>
    <row r="84" spans="1:15" ht="15.75" x14ac:dyDescent="0.25">
      <c r="A84" s="21" t="s">
        <v>114</v>
      </c>
      <c r="B84" s="35">
        <v>164511</v>
      </c>
      <c r="C84" s="35">
        <v>41447</v>
      </c>
      <c r="D84" s="35">
        <v>48595</v>
      </c>
      <c r="E84" s="36">
        <v>0</v>
      </c>
      <c r="F84" s="36">
        <v>0</v>
      </c>
      <c r="G84" s="35">
        <v>9626</v>
      </c>
      <c r="H84" s="35">
        <v>1587</v>
      </c>
      <c r="I84" s="35">
        <v>4354</v>
      </c>
      <c r="J84" s="35">
        <v>16940</v>
      </c>
      <c r="K84" s="35">
        <v>20330</v>
      </c>
      <c r="L84" s="35">
        <v>8949</v>
      </c>
      <c r="M84" s="35">
        <v>12683</v>
      </c>
      <c r="O84" s="32">
        <f t="shared" si="1"/>
        <v>0</v>
      </c>
    </row>
    <row r="85" spans="1:15" ht="15.75" x14ac:dyDescent="0.25">
      <c r="A85" s="22" t="s">
        <v>115</v>
      </c>
      <c r="B85" s="35">
        <v>134814</v>
      </c>
      <c r="C85" s="35">
        <v>77046</v>
      </c>
      <c r="D85" s="35">
        <v>19970</v>
      </c>
      <c r="E85" s="36">
        <v>0</v>
      </c>
      <c r="F85" s="36">
        <v>665</v>
      </c>
      <c r="G85" s="35">
        <v>1354</v>
      </c>
      <c r="H85" s="35">
        <v>603</v>
      </c>
      <c r="I85" s="35">
        <v>2266</v>
      </c>
      <c r="J85" s="35">
        <v>11165</v>
      </c>
      <c r="K85" s="35">
        <v>12223</v>
      </c>
      <c r="L85" s="35">
        <v>3336</v>
      </c>
      <c r="M85" s="35">
        <v>6186</v>
      </c>
      <c r="O85" s="32">
        <f t="shared" si="1"/>
        <v>0</v>
      </c>
    </row>
    <row r="86" spans="1:15" ht="15.75" x14ac:dyDescent="0.25">
      <c r="A86" s="22" t="s">
        <v>116</v>
      </c>
      <c r="B86" s="35">
        <v>88171</v>
      </c>
      <c r="C86" s="35">
        <v>12751</v>
      </c>
      <c r="D86" s="35">
        <v>25553</v>
      </c>
      <c r="E86" s="36">
        <v>0</v>
      </c>
      <c r="F86" s="36">
        <v>0</v>
      </c>
      <c r="G86" s="35">
        <v>7821</v>
      </c>
      <c r="H86" s="35">
        <v>1737</v>
      </c>
      <c r="I86" s="35">
        <v>2945</v>
      </c>
      <c r="J86" s="35">
        <v>13090</v>
      </c>
      <c r="K86" s="35">
        <v>10873</v>
      </c>
      <c r="L86" s="35">
        <v>4743</v>
      </c>
      <c r="M86" s="35">
        <v>8658</v>
      </c>
      <c r="O86" s="32">
        <f t="shared" si="1"/>
        <v>0</v>
      </c>
    </row>
    <row r="87" spans="1:15" ht="15.75" x14ac:dyDescent="0.25">
      <c r="A87" s="22" t="s">
        <v>117</v>
      </c>
      <c r="B87" s="35">
        <v>168333</v>
      </c>
      <c r="C87" s="35">
        <v>10053</v>
      </c>
      <c r="D87" s="35">
        <v>13670</v>
      </c>
      <c r="E87" s="36">
        <v>0</v>
      </c>
      <c r="F87" s="36">
        <v>69</v>
      </c>
      <c r="G87" s="35">
        <v>58809</v>
      </c>
      <c r="H87" s="35">
        <v>5816</v>
      </c>
      <c r="I87" s="35">
        <v>5814</v>
      </c>
      <c r="J87" s="35">
        <v>30031</v>
      </c>
      <c r="K87" s="35">
        <v>18202</v>
      </c>
      <c r="L87" s="35">
        <v>10048</v>
      </c>
      <c r="M87" s="35">
        <v>15821</v>
      </c>
      <c r="O87" s="32">
        <f t="shared" si="1"/>
        <v>0</v>
      </c>
    </row>
    <row r="88" spans="1:15" ht="15.75" x14ac:dyDescent="0.25">
      <c r="A88" s="22" t="s">
        <v>118</v>
      </c>
      <c r="B88" s="35">
        <v>102117</v>
      </c>
      <c r="C88" s="35">
        <v>6340</v>
      </c>
      <c r="D88" s="35">
        <v>20702</v>
      </c>
      <c r="E88" s="36">
        <v>0</v>
      </c>
      <c r="F88" s="36">
        <v>4163</v>
      </c>
      <c r="G88" s="35">
        <v>37602</v>
      </c>
      <c r="H88" s="35">
        <v>1366</v>
      </c>
      <c r="I88" s="35">
        <v>3471</v>
      </c>
      <c r="J88" s="35">
        <v>6546</v>
      </c>
      <c r="K88" s="35">
        <v>10361</v>
      </c>
      <c r="L88" s="35">
        <v>3915</v>
      </c>
      <c r="M88" s="35">
        <v>7651</v>
      </c>
      <c r="O88" s="32">
        <f t="shared" si="1"/>
        <v>0</v>
      </c>
    </row>
    <row r="89" spans="1:15" ht="15.75" x14ac:dyDescent="0.25">
      <c r="A89" s="22" t="s">
        <v>119</v>
      </c>
      <c r="B89" s="35">
        <v>34465</v>
      </c>
      <c r="C89" s="35">
        <v>4978</v>
      </c>
      <c r="D89" s="35">
        <v>11455</v>
      </c>
      <c r="E89" s="36">
        <v>0</v>
      </c>
      <c r="F89" s="36">
        <v>0</v>
      </c>
      <c r="G89" s="35">
        <v>145</v>
      </c>
      <c r="H89" s="35">
        <v>1051</v>
      </c>
      <c r="I89" s="35">
        <v>687</v>
      </c>
      <c r="J89" s="35">
        <v>5775</v>
      </c>
      <c r="K89" s="35">
        <v>3726</v>
      </c>
      <c r="L89" s="35">
        <v>2195</v>
      </c>
      <c r="M89" s="35">
        <v>4453</v>
      </c>
      <c r="O89" s="32">
        <f t="shared" si="1"/>
        <v>0</v>
      </c>
    </row>
    <row r="90" spans="1:15" ht="15.75" x14ac:dyDescent="0.25">
      <c r="A90" s="21" t="s">
        <v>120</v>
      </c>
      <c r="B90" s="35">
        <v>37669</v>
      </c>
      <c r="C90" s="35">
        <v>1034</v>
      </c>
      <c r="D90" s="35">
        <v>17784</v>
      </c>
      <c r="E90" s="36">
        <v>0</v>
      </c>
      <c r="F90" s="36">
        <v>0</v>
      </c>
      <c r="G90" s="35">
        <v>1053</v>
      </c>
      <c r="H90" s="35">
        <v>861</v>
      </c>
      <c r="I90" s="35">
        <v>2950</v>
      </c>
      <c r="J90" s="35">
        <v>4620</v>
      </c>
      <c r="K90" s="35">
        <v>3061</v>
      </c>
      <c r="L90" s="35">
        <v>2769</v>
      </c>
      <c r="M90" s="35">
        <v>3537</v>
      </c>
      <c r="O90" s="32">
        <f t="shared" si="1"/>
        <v>0</v>
      </c>
    </row>
    <row r="91" spans="1:15" ht="15.75" x14ac:dyDescent="0.25">
      <c r="A91" s="21" t="s">
        <v>121</v>
      </c>
      <c r="B91" s="35">
        <v>64378</v>
      </c>
      <c r="C91" s="35">
        <v>7306</v>
      </c>
      <c r="D91" s="35">
        <v>14436</v>
      </c>
      <c r="E91" s="36">
        <v>0</v>
      </c>
      <c r="F91" s="36">
        <v>0</v>
      </c>
      <c r="G91" s="35">
        <v>19553</v>
      </c>
      <c r="H91" s="35">
        <v>603</v>
      </c>
      <c r="I91" s="35">
        <v>5537</v>
      </c>
      <c r="J91" s="35">
        <v>5390</v>
      </c>
      <c r="K91" s="35">
        <v>4450</v>
      </c>
      <c r="L91" s="35">
        <v>2502</v>
      </c>
      <c r="M91" s="35">
        <v>4601</v>
      </c>
      <c r="O91" s="32">
        <f t="shared" si="1"/>
        <v>0</v>
      </c>
    </row>
    <row r="92" spans="1:15" ht="15.75" x14ac:dyDescent="0.25">
      <c r="A92" s="21" t="s">
        <v>122</v>
      </c>
      <c r="B92" s="35">
        <v>157790</v>
      </c>
      <c r="C92" s="35">
        <v>12822</v>
      </c>
      <c r="D92" s="35">
        <v>16059</v>
      </c>
      <c r="E92" s="36">
        <v>0</v>
      </c>
      <c r="F92" s="36">
        <v>0</v>
      </c>
      <c r="G92" s="35">
        <v>52793</v>
      </c>
      <c r="H92" s="35">
        <v>3841</v>
      </c>
      <c r="I92" s="35">
        <v>5600</v>
      </c>
      <c r="J92" s="35">
        <v>19636</v>
      </c>
      <c r="K92" s="35">
        <v>14130</v>
      </c>
      <c r="L92" s="35">
        <v>9768</v>
      </c>
      <c r="M92" s="35">
        <v>23141</v>
      </c>
      <c r="O92" s="32">
        <f t="shared" si="1"/>
        <v>0</v>
      </c>
    </row>
    <row r="93" spans="1:15" ht="15.75" x14ac:dyDescent="0.25">
      <c r="A93" s="21" t="s">
        <v>123</v>
      </c>
      <c r="B93" s="35">
        <v>54920</v>
      </c>
      <c r="C93" s="35">
        <v>8868</v>
      </c>
      <c r="D93" s="35">
        <v>17086</v>
      </c>
      <c r="E93" s="36">
        <v>0</v>
      </c>
      <c r="F93" s="36">
        <v>0</v>
      </c>
      <c r="G93" s="35">
        <v>8724</v>
      </c>
      <c r="H93" s="35">
        <v>1131</v>
      </c>
      <c r="I93" s="35">
        <v>2790</v>
      </c>
      <c r="J93" s="35">
        <v>5775</v>
      </c>
      <c r="K93" s="35">
        <v>4273</v>
      </c>
      <c r="L93" s="35">
        <v>2678</v>
      </c>
      <c r="M93" s="35">
        <v>3595</v>
      </c>
      <c r="O93" s="32">
        <f t="shared" si="1"/>
        <v>0</v>
      </c>
    </row>
    <row r="94" spans="1:15" ht="15.75" x14ac:dyDescent="0.25">
      <c r="A94" s="21" t="s">
        <v>124</v>
      </c>
      <c r="B94" s="35">
        <v>53473</v>
      </c>
      <c r="C94" s="35">
        <v>10771</v>
      </c>
      <c r="D94" s="35">
        <v>20219</v>
      </c>
      <c r="E94" s="36">
        <v>0</v>
      </c>
      <c r="F94" s="36">
        <v>0</v>
      </c>
      <c r="G94" s="35">
        <v>4963</v>
      </c>
      <c r="H94" s="35">
        <v>775</v>
      </c>
      <c r="I94" s="35">
        <v>1310</v>
      </c>
      <c r="J94" s="35">
        <v>5005</v>
      </c>
      <c r="K94" s="35">
        <v>4103</v>
      </c>
      <c r="L94" s="35">
        <v>2558</v>
      </c>
      <c r="M94" s="35">
        <v>3769</v>
      </c>
      <c r="O94" s="32">
        <f t="shared" si="1"/>
        <v>0</v>
      </c>
    </row>
    <row r="95" spans="1:15" ht="15.75" x14ac:dyDescent="0.25">
      <c r="A95" s="21" t="s">
        <v>125</v>
      </c>
      <c r="B95" s="35">
        <v>350814</v>
      </c>
      <c r="C95" s="35">
        <v>90049</v>
      </c>
      <c r="D95" s="35">
        <v>12173</v>
      </c>
      <c r="E95" s="36">
        <v>14507</v>
      </c>
      <c r="F95" s="36">
        <v>1417</v>
      </c>
      <c r="G95" s="35">
        <v>58057</v>
      </c>
      <c r="H95" s="35">
        <v>7260</v>
      </c>
      <c r="I95" s="35">
        <v>6186</v>
      </c>
      <c r="J95" s="35">
        <v>37731</v>
      </c>
      <c r="K95" s="35">
        <v>60884</v>
      </c>
      <c r="L95" s="35">
        <v>18077</v>
      </c>
      <c r="M95" s="35">
        <v>44473</v>
      </c>
      <c r="O95" s="32">
        <f t="shared" si="1"/>
        <v>0</v>
      </c>
    </row>
    <row r="96" spans="1:15" ht="15.75" x14ac:dyDescent="0.25">
      <c r="A96" s="21" t="s">
        <v>126</v>
      </c>
      <c r="B96" s="35">
        <v>166111</v>
      </c>
      <c r="C96" s="35">
        <v>56922</v>
      </c>
      <c r="D96" s="35">
        <v>33725</v>
      </c>
      <c r="E96" s="36">
        <v>0</v>
      </c>
      <c r="F96" s="36">
        <v>0</v>
      </c>
      <c r="G96" s="35">
        <v>11431</v>
      </c>
      <c r="H96" s="35">
        <v>2357</v>
      </c>
      <c r="I96" s="35">
        <v>1493</v>
      </c>
      <c r="J96" s="35">
        <v>18481</v>
      </c>
      <c r="K96" s="35">
        <v>20244</v>
      </c>
      <c r="L96" s="35">
        <v>9482</v>
      </c>
      <c r="M96" s="35">
        <v>11976</v>
      </c>
      <c r="O96" s="32">
        <f t="shared" si="1"/>
        <v>0</v>
      </c>
    </row>
    <row r="97" spans="1:15" ht="15.75" x14ac:dyDescent="0.25">
      <c r="A97" s="21" t="s">
        <v>127</v>
      </c>
      <c r="B97" s="35">
        <v>550157</v>
      </c>
      <c r="C97" s="35">
        <v>39037</v>
      </c>
      <c r="D97" s="35">
        <v>37572</v>
      </c>
      <c r="E97" s="36">
        <v>0</v>
      </c>
      <c r="F97" s="36">
        <v>35846</v>
      </c>
      <c r="G97" s="35">
        <v>225911</v>
      </c>
      <c r="H97" s="35">
        <v>34478</v>
      </c>
      <c r="I97" s="35">
        <v>15953</v>
      </c>
      <c r="J97" s="35">
        <v>47742</v>
      </c>
      <c r="K97" s="35">
        <v>66544</v>
      </c>
      <c r="L97" s="35">
        <v>20880</v>
      </c>
      <c r="M97" s="35">
        <v>26194</v>
      </c>
      <c r="O97" s="32">
        <f t="shared" si="1"/>
        <v>0</v>
      </c>
    </row>
    <row r="98" spans="1:15" ht="15.75" x14ac:dyDescent="0.25">
      <c r="A98" s="21" t="s">
        <v>128</v>
      </c>
      <c r="B98" s="35">
        <v>90016</v>
      </c>
      <c r="C98" s="35">
        <v>38123</v>
      </c>
      <c r="D98" s="35">
        <v>14559</v>
      </c>
      <c r="E98" s="36">
        <v>0</v>
      </c>
      <c r="F98" s="36">
        <v>130</v>
      </c>
      <c r="G98" s="35">
        <v>150</v>
      </c>
      <c r="H98" s="35">
        <v>763</v>
      </c>
      <c r="I98" s="35">
        <v>2197</v>
      </c>
      <c r="J98" s="35">
        <v>11165</v>
      </c>
      <c r="K98" s="35">
        <v>10939</v>
      </c>
      <c r="L98" s="35">
        <v>4578</v>
      </c>
      <c r="M98" s="35">
        <v>7412</v>
      </c>
      <c r="O98" s="32">
        <f t="shared" si="1"/>
        <v>0</v>
      </c>
    </row>
    <row r="99" spans="1:15" ht="15.75" x14ac:dyDescent="0.25">
      <c r="A99" s="21" t="s">
        <v>129</v>
      </c>
      <c r="B99" s="35">
        <v>167783</v>
      </c>
      <c r="C99" s="35">
        <v>75668</v>
      </c>
      <c r="D99" s="35">
        <v>29798</v>
      </c>
      <c r="E99" s="36">
        <v>0</v>
      </c>
      <c r="F99" s="36">
        <v>0</v>
      </c>
      <c r="G99" s="35">
        <v>602</v>
      </c>
      <c r="H99" s="35">
        <v>2046</v>
      </c>
      <c r="I99" s="35">
        <v>1520</v>
      </c>
      <c r="J99" s="35">
        <v>20021</v>
      </c>
      <c r="K99" s="35">
        <v>14196</v>
      </c>
      <c r="L99" s="35">
        <v>9686</v>
      </c>
      <c r="M99" s="35">
        <v>14246</v>
      </c>
      <c r="O99" s="32">
        <f t="shared" si="1"/>
        <v>0</v>
      </c>
    </row>
    <row r="100" spans="1:15" ht="15.75" x14ac:dyDescent="0.25">
      <c r="A100" s="21" t="s">
        <v>130</v>
      </c>
      <c r="B100" s="35">
        <v>90205</v>
      </c>
      <c r="C100" s="35">
        <v>37420</v>
      </c>
      <c r="D100" s="35">
        <v>20373</v>
      </c>
      <c r="E100" s="36">
        <v>0</v>
      </c>
      <c r="F100" s="36">
        <v>0</v>
      </c>
      <c r="G100" s="35">
        <v>13085</v>
      </c>
      <c r="H100" s="35">
        <v>517</v>
      </c>
      <c r="I100" s="35">
        <v>1529</v>
      </c>
      <c r="J100" s="35">
        <v>5775</v>
      </c>
      <c r="K100" s="35">
        <v>4356</v>
      </c>
      <c r="L100" s="35">
        <v>2654</v>
      </c>
      <c r="M100" s="35">
        <v>4496</v>
      </c>
      <c r="O100" s="32">
        <f t="shared" si="1"/>
        <v>0</v>
      </c>
    </row>
    <row r="101" spans="1:15" ht="15.75" x14ac:dyDescent="0.25">
      <c r="A101" s="21" t="s">
        <v>131</v>
      </c>
      <c r="B101" s="35">
        <v>292429</v>
      </c>
      <c r="C101" s="35">
        <v>99956</v>
      </c>
      <c r="D101" s="35">
        <v>14550</v>
      </c>
      <c r="E101" s="36">
        <v>0</v>
      </c>
      <c r="F101" s="36">
        <v>0</v>
      </c>
      <c r="G101" s="35">
        <v>28577</v>
      </c>
      <c r="H101" s="35">
        <v>6969</v>
      </c>
      <c r="I101" s="35">
        <v>19672</v>
      </c>
      <c r="J101" s="35">
        <v>38887</v>
      </c>
      <c r="K101" s="35">
        <v>34701</v>
      </c>
      <c r="L101" s="35">
        <v>17424</v>
      </c>
      <c r="M101" s="35">
        <v>31693</v>
      </c>
      <c r="O101" s="32">
        <f t="shared" si="1"/>
        <v>0</v>
      </c>
    </row>
    <row r="102" spans="1:15" ht="15.75" x14ac:dyDescent="0.25">
      <c r="A102" s="21" t="s">
        <v>132</v>
      </c>
      <c r="B102" s="35">
        <v>21053</v>
      </c>
      <c r="C102" s="35">
        <v>3983</v>
      </c>
      <c r="D102" s="35">
        <v>12500</v>
      </c>
      <c r="E102" s="36">
        <v>0</v>
      </c>
      <c r="F102" s="36">
        <v>0</v>
      </c>
      <c r="G102" s="35">
        <v>156</v>
      </c>
      <c r="H102" s="35">
        <v>86</v>
      </c>
      <c r="I102" s="35">
        <v>359</v>
      </c>
      <c r="J102" s="35">
        <v>1155</v>
      </c>
      <c r="K102" s="35">
        <v>807</v>
      </c>
      <c r="L102" s="35">
        <v>364</v>
      </c>
      <c r="M102" s="35">
        <v>1643</v>
      </c>
      <c r="O102" s="32">
        <f t="shared" si="1"/>
        <v>0</v>
      </c>
    </row>
    <row r="103" spans="1:15" ht="15.75" x14ac:dyDescent="0.25">
      <c r="A103" s="21" t="s">
        <v>133</v>
      </c>
      <c r="B103" s="35">
        <v>220333</v>
      </c>
      <c r="C103" s="35">
        <v>3929</v>
      </c>
      <c r="D103" s="35">
        <v>18555</v>
      </c>
      <c r="E103" s="36">
        <v>0</v>
      </c>
      <c r="F103" s="36">
        <v>0</v>
      </c>
      <c r="G103" s="35">
        <v>128598</v>
      </c>
      <c r="H103" s="35">
        <v>10421</v>
      </c>
      <c r="I103" s="35">
        <v>6456</v>
      </c>
      <c r="J103" s="35">
        <v>19636</v>
      </c>
      <c r="K103" s="35">
        <v>12224</v>
      </c>
      <c r="L103" s="35">
        <v>10133</v>
      </c>
      <c r="M103" s="35">
        <v>10381</v>
      </c>
      <c r="O103" s="32">
        <f t="shared" si="1"/>
        <v>0</v>
      </c>
    </row>
    <row r="104" spans="1:15" ht="15.75" x14ac:dyDescent="0.25">
      <c r="A104" s="21" t="s">
        <v>134</v>
      </c>
      <c r="B104" s="35">
        <v>81334</v>
      </c>
      <c r="C104" s="35">
        <v>26810</v>
      </c>
      <c r="D104" s="35">
        <v>19525</v>
      </c>
      <c r="E104" s="36">
        <v>0</v>
      </c>
      <c r="F104" s="36">
        <v>0</v>
      </c>
      <c r="G104" s="35">
        <v>149</v>
      </c>
      <c r="H104" s="35">
        <v>603</v>
      </c>
      <c r="I104" s="35">
        <v>1940</v>
      </c>
      <c r="J104" s="35">
        <v>9625</v>
      </c>
      <c r="K104" s="35">
        <v>9325</v>
      </c>
      <c r="L104" s="35">
        <v>5319</v>
      </c>
      <c r="M104" s="35">
        <v>8038</v>
      </c>
      <c r="O104" s="32">
        <f t="shared" si="1"/>
        <v>0</v>
      </c>
    </row>
    <row r="105" spans="1:15" x14ac:dyDescent="0.25">
      <c r="A105" s="23" t="s">
        <v>135</v>
      </c>
      <c r="B105" s="35">
        <v>590670</v>
      </c>
      <c r="C105" s="35">
        <v>63042</v>
      </c>
      <c r="D105" s="35">
        <v>3032</v>
      </c>
      <c r="E105" s="36">
        <v>6</v>
      </c>
      <c r="F105" s="36">
        <v>0</v>
      </c>
      <c r="G105" s="35">
        <v>479798</v>
      </c>
      <c r="H105" s="35">
        <v>10266</v>
      </c>
      <c r="I105" s="35">
        <v>3453</v>
      </c>
      <c r="J105" s="35">
        <v>8085</v>
      </c>
      <c r="K105" s="35">
        <v>11620</v>
      </c>
      <c r="L105" s="35">
        <v>4435</v>
      </c>
      <c r="M105" s="35">
        <v>6933</v>
      </c>
      <c r="O105" s="32">
        <f t="shared" si="1"/>
        <v>0</v>
      </c>
    </row>
    <row r="106" spans="1:15" ht="15.75" x14ac:dyDescent="0.25">
      <c r="A106" s="21" t="s">
        <v>136</v>
      </c>
      <c r="B106" s="35">
        <v>54336</v>
      </c>
      <c r="C106" s="35">
        <v>5964</v>
      </c>
      <c r="D106" s="35">
        <v>20651</v>
      </c>
      <c r="E106" s="36">
        <v>0</v>
      </c>
      <c r="F106" s="36">
        <v>0</v>
      </c>
      <c r="G106" s="35">
        <v>151</v>
      </c>
      <c r="H106" s="35">
        <v>512</v>
      </c>
      <c r="I106" s="35">
        <v>6756</v>
      </c>
      <c r="J106" s="35">
        <v>6160</v>
      </c>
      <c r="K106" s="35">
        <v>6852</v>
      </c>
      <c r="L106" s="35">
        <v>2875</v>
      </c>
      <c r="M106" s="35">
        <v>4415</v>
      </c>
      <c r="O106" s="32">
        <f t="shared" si="1"/>
        <v>0</v>
      </c>
    </row>
    <row r="107" spans="1:15" ht="15.75" x14ac:dyDescent="0.25">
      <c r="A107" s="21" t="s">
        <v>137</v>
      </c>
      <c r="B107" s="35">
        <v>96928</v>
      </c>
      <c r="C107" s="35">
        <v>49260</v>
      </c>
      <c r="D107" s="35">
        <v>20221</v>
      </c>
      <c r="E107" s="36">
        <v>0</v>
      </c>
      <c r="F107" s="36">
        <v>0</v>
      </c>
      <c r="G107" s="35">
        <v>152</v>
      </c>
      <c r="H107" s="35">
        <v>431</v>
      </c>
      <c r="I107" s="35">
        <v>2983</v>
      </c>
      <c r="J107" s="35">
        <v>6546</v>
      </c>
      <c r="K107" s="35">
        <v>9358</v>
      </c>
      <c r="L107" s="35">
        <v>2875</v>
      </c>
      <c r="M107" s="35">
        <v>5102</v>
      </c>
      <c r="O107" s="32">
        <f t="shared" si="1"/>
        <v>0</v>
      </c>
    </row>
    <row r="108" spans="1:15" ht="15.75" x14ac:dyDescent="0.25">
      <c r="A108" s="21" t="s">
        <v>138</v>
      </c>
      <c r="B108" s="35">
        <v>143762</v>
      </c>
      <c r="C108" s="35">
        <v>61543</v>
      </c>
      <c r="D108" s="35">
        <v>19624</v>
      </c>
      <c r="E108" s="36">
        <v>0</v>
      </c>
      <c r="F108" s="36">
        <v>0</v>
      </c>
      <c r="G108" s="35">
        <v>24065</v>
      </c>
      <c r="H108" s="35">
        <v>2006</v>
      </c>
      <c r="I108" s="35">
        <v>1504</v>
      </c>
      <c r="J108" s="35">
        <v>12705</v>
      </c>
      <c r="K108" s="35">
        <v>9591</v>
      </c>
      <c r="L108" s="35">
        <v>5070</v>
      </c>
      <c r="M108" s="35">
        <v>7654</v>
      </c>
      <c r="O108" s="32">
        <f t="shared" si="1"/>
        <v>0</v>
      </c>
    </row>
    <row r="109" spans="1:15" ht="15.75" x14ac:dyDescent="0.25">
      <c r="A109" s="21" t="s">
        <v>139</v>
      </c>
      <c r="B109" s="35">
        <v>43712</v>
      </c>
      <c r="C109" s="35">
        <v>16875</v>
      </c>
      <c r="D109" s="35">
        <v>10873</v>
      </c>
      <c r="E109" s="36">
        <v>0</v>
      </c>
      <c r="F109" s="36">
        <v>0</v>
      </c>
      <c r="G109" s="35">
        <v>148</v>
      </c>
      <c r="H109" s="35">
        <v>345</v>
      </c>
      <c r="I109" s="35">
        <v>1790</v>
      </c>
      <c r="J109" s="35">
        <v>3850</v>
      </c>
      <c r="K109" s="35">
        <v>3929</v>
      </c>
      <c r="L109" s="35">
        <v>1997</v>
      </c>
      <c r="M109" s="35">
        <v>3905</v>
      </c>
      <c r="O109" s="32">
        <f t="shared" si="1"/>
        <v>0</v>
      </c>
    </row>
    <row r="110" spans="1:15" ht="15.75" x14ac:dyDescent="0.25">
      <c r="A110" s="21" t="s">
        <v>140</v>
      </c>
      <c r="B110" s="35">
        <v>80679</v>
      </c>
      <c r="C110" s="35">
        <v>24452</v>
      </c>
      <c r="D110" s="35">
        <v>13544</v>
      </c>
      <c r="E110" s="36">
        <v>0</v>
      </c>
      <c r="F110" s="36">
        <v>700</v>
      </c>
      <c r="G110" s="35">
        <v>6167</v>
      </c>
      <c r="H110" s="35">
        <v>1262</v>
      </c>
      <c r="I110" s="35">
        <v>1189</v>
      </c>
      <c r="J110" s="35">
        <v>10010</v>
      </c>
      <c r="K110" s="35">
        <v>10897</v>
      </c>
      <c r="L110" s="35">
        <v>5075</v>
      </c>
      <c r="M110" s="35">
        <v>7383</v>
      </c>
      <c r="O110" s="32">
        <f t="shared" si="1"/>
        <v>0</v>
      </c>
    </row>
    <row r="111" spans="1:15" ht="15.75" x14ac:dyDescent="0.25">
      <c r="A111" s="21" t="s">
        <v>141</v>
      </c>
      <c r="B111" s="35">
        <v>109793</v>
      </c>
      <c r="C111" s="35">
        <v>24472</v>
      </c>
      <c r="D111" s="35">
        <v>20158</v>
      </c>
      <c r="E111" s="36">
        <v>0</v>
      </c>
      <c r="F111" s="36">
        <v>0</v>
      </c>
      <c r="G111" s="35">
        <v>24967</v>
      </c>
      <c r="H111" s="35">
        <v>1334</v>
      </c>
      <c r="I111" s="35">
        <v>1766</v>
      </c>
      <c r="J111" s="35">
        <v>13090</v>
      </c>
      <c r="K111" s="35">
        <v>9264</v>
      </c>
      <c r="L111" s="35">
        <v>4697</v>
      </c>
      <c r="M111" s="35">
        <v>10045</v>
      </c>
      <c r="O111" s="32">
        <f t="shared" si="1"/>
        <v>0</v>
      </c>
    </row>
    <row r="112" spans="1:15" ht="15.75" x14ac:dyDescent="0.25">
      <c r="A112" s="21" t="s">
        <v>142</v>
      </c>
      <c r="B112" s="35">
        <v>156738</v>
      </c>
      <c r="C112" s="35">
        <v>84481</v>
      </c>
      <c r="D112" s="35">
        <v>11107</v>
      </c>
      <c r="E112" s="36">
        <v>0</v>
      </c>
      <c r="F112" s="36">
        <v>0</v>
      </c>
      <c r="G112" s="35">
        <v>14138</v>
      </c>
      <c r="H112" s="35">
        <v>2157</v>
      </c>
      <c r="I112" s="35">
        <v>3809</v>
      </c>
      <c r="J112" s="35">
        <v>11165</v>
      </c>
      <c r="K112" s="35">
        <v>16997</v>
      </c>
      <c r="L112" s="35">
        <v>5360</v>
      </c>
      <c r="M112" s="35">
        <v>7524</v>
      </c>
      <c r="O112" s="32">
        <f t="shared" si="1"/>
        <v>0</v>
      </c>
    </row>
    <row r="113" spans="1:15" ht="15.75" x14ac:dyDescent="0.25">
      <c r="A113" s="21" t="s">
        <v>143</v>
      </c>
      <c r="B113" s="35">
        <v>41270</v>
      </c>
      <c r="C113" s="35">
        <v>20361</v>
      </c>
      <c r="D113" s="35">
        <v>5023</v>
      </c>
      <c r="E113" s="36">
        <v>0</v>
      </c>
      <c r="F113" s="36">
        <v>0</v>
      </c>
      <c r="G113" s="35">
        <v>902</v>
      </c>
      <c r="H113" s="35">
        <v>258</v>
      </c>
      <c r="I113" s="35">
        <v>967</v>
      </c>
      <c r="J113" s="35">
        <v>4235</v>
      </c>
      <c r="K113" s="35">
        <v>4701</v>
      </c>
      <c r="L113" s="35">
        <v>2075</v>
      </c>
      <c r="M113" s="35">
        <v>2748</v>
      </c>
      <c r="O113" s="32">
        <f t="shared" si="1"/>
        <v>0</v>
      </c>
    </row>
    <row r="114" spans="1:15" ht="15.75" x14ac:dyDescent="0.25">
      <c r="A114" s="21" t="s">
        <v>144</v>
      </c>
      <c r="B114" s="35">
        <v>47032</v>
      </c>
      <c r="C114" s="35">
        <v>10480</v>
      </c>
      <c r="D114" s="35">
        <v>12117</v>
      </c>
      <c r="E114" s="36">
        <v>0</v>
      </c>
      <c r="F114" s="36">
        <v>0</v>
      </c>
      <c r="G114" s="35">
        <v>153</v>
      </c>
      <c r="H114" s="35">
        <v>754</v>
      </c>
      <c r="I114" s="35">
        <v>2172</v>
      </c>
      <c r="J114" s="35">
        <v>6930</v>
      </c>
      <c r="K114" s="35">
        <v>5604</v>
      </c>
      <c r="L114" s="35">
        <v>3533</v>
      </c>
      <c r="M114" s="35">
        <v>5289</v>
      </c>
      <c r="O114" s="32">
        <f t="shared" si="1"/>
        <v>0</v>
      </c>
    </row>
    <row r="115" spans="1:15" ht="15.75" x14ac:dyDescent="0.25">
      <c r="A115" s="21" t="s">
        <v>145</v>
      </c>
      <c r="B115" s="35">
        <v>64911</v>
      </c>
      <c r="C115" s="35">
        <v>21048</v>
      </c>
      <c r="D115" s="35">
        <v>8437</v>
      </c>
      <c r="E115" s="36">
        <v>0</v>
      </c>
      <c r="F115" s="36">
        <v>0</v>
      </c>
      <c r="G115" s="35">
        <v>7821</v>
      </c>
      <c r="H115" s="35">
        <v>1120</v>
      </c>
      <c r="I115" s="35">
        <v>1924</v>
      </c>
      <c r="J115" s="35">
        <v>9240</v>
      </c>
      <c r="K115" s="35">
        <v>7075</v>
      </c>
      <c r="L115" s="35">
        <v>3436</v>
      </c>
      <c r="M115" s="35">
        <v>4810</v>
      </c>
      <c r="O115" s="32">
        <f t="shared" si="1"/>
        <v>0</v>
      </c>
    </row>
    <row r="116" spans="1:15" ht="15.75" x14ac:dyDescent="0.25">
      <c r="A116" s="24" t="s">
        <v>146</v>
      </c>
      <c r="B116" s="35">
        <v>81801</v>
      </c>
      <c r="C116" s="35">
        <v>55921</v>
      </c>
      <c r="D116" s="35">
        <v>7520</v>
      </c>
      <c r="E116" s="36">
        <v>0</v>
      </c>
      <c r="F116" s="36">
        <v>0</v>
      </c>
      <c r="G116" s="35">
        <v>150</v>
      </c>
      <c r="H116" s="35">
        <v>431</v>
      </c>
      <c r="I116" s="35">
        <v>2827</v>
      </c>
      <c r="J116" s="35">
        <v>5005</v>
      </c>
      <c r="K116" s="35">
        <v>5002</v>
      </c>
      <c r="L116" s="35">
        <v>2047</v>
      </c>
      <c r="M116" s="35">
        <v>2898</v>
      </c>
      <c r="O116" s="32">
        <f t="shared" si="1"/>
        <v>0</v>
      </c>
    </row>
    <row r="117" spans="1:15" ht="15.75" x14ac:dyDescent="0.25">
      <c r="A117" s="21" t="s">
        <v>147</v>
      </c>
      <c r="B117" s="35">
        <v>239710</v>
      </c>
      <c r="C117" s="35">
        <v>32419</v>
      </c>
      <c r="D117" s="35">
        <v>2274</v>
      </c>
      <c r="E117" s="36">
        <v>29</v>
      </c>
      <c r="F117" s="36">
        <v>250</v>
      </c>
      <c r="G117" s="35">
        <v>31886</v>
      </c>
      <c r="H117" s="35">
        <v>13827</v>
      </c>
      <c r="I117" s="35">
        <v>11300</v>
      </c>
      <c r="J117" s="35">
        <v>40042</v>
      </c>
      <c r="K117" s="35">
        <v>56769</v>
      </c>
      <c r="L117" s="35">
        <v>20373</v>
      </c>
      <c r="M117" s="35">
        <v>30541</v>
      </c>
      <c r="O117" s="32">
        <f t="shared" si="1"/>
        <v>0</v>
      </c>
    </row>
    <row r="118" spans="1:15" ht="15.75" x14ac:dyDescent="0.25">
      <c r="A118" s="21" t="s">
        <v>148</v>
      </c>
      <c r="B118" s="35">
        <v>277244</v>
      </c>
      <c r="C118" s="35">
        <v>94832</v>
      </c>
      <c r="D118" s="35">
        <v>3649</v>
      </c>
      <c r="E118" s="36">
        <v>32</v>
      </c>
      <c r="F118" s="36">
        <v>3110</v>
      </c>
      <c r="G118" s="35">
        <v>93703</v>
      </c>
      <c r="H118" s="35">
        <v>20889</v>
      </c>
      <c r="I118" s="35">
        <v>2511</v>
      </c>
      <c r="J118" s="35">
        <v>18096</v>
      </c>
      <c r="K118" s="35">
        <v>17887</v>
      </c>
      <c r="L118" s="35">
        <v>8088</v>
      </c>
      <c r="M118" s="35">
        <v>14447</v>
      </c>
      <c r="O118" s="32">
        <f t="shared" si="1"/>
        <v>0</v>
      </c>
    </row>
    <row r="119" spans="1:15" ht="15.75" x14ac:dyDescent="0.25">
      <c r="A119" s="21" t="s">
        <v>149</v>
      </c>
      <c r="B119" s="35">
        <v>45699</v>
      </c>
      <c r="C119" s="35">
        <v>198</v>
      </c>
      <c r="D119" s="35">
        <v>8359</v>
      </c>
      <c r="E119" s="36">
        <v>0</v>
      </c>
      <c r="F119" s="36">
        <v>0</v>
      </c>
      <c r="G119" s="35">
        <v>155</v>
      </c>
      <c r="H119" s="35">
        <v>2240</v>
      </c>
      <c r="I119" s="35">
        <v>3456</v>
      </c>
      <c r="J119" s="35">
        <v>10395</v>
      </c>
      <c r="K119" s="35">
        <v>5350</v>
      </c>
      <c r="L119" s="35">
        <v>5887</v>
      </c>
      <c r="M119" s="35">
        <v>9659</v>
      </c>
      <c r="O119" s="32">
        <f t="shared" si="1"/>
        <v>0</v>
      </c>
    </row>
    <row r="120" spans="1:15" ht="15.75" x14ac:dyDescent="0.25">
      <c r="A120" s="21" t="s">
        <v>150</v>
      </c>
      <c r="B120" s="35">
        <v>39013</v>
      </c>
      <c r="C120" s="35">
        <v>7233</v>
      </c>
      <c r="D120" s="35">
        <v>13847</v>
      </c>
      <c r="E120" s="36">
        <v>0</v>
      </c>
      <c r="F120" s="36">
        <v>0</v>
      </c>
      <c r="G120" s="35">
        <v>5415</v>
      </c>
      <c r="H120" s="35">
        <v>431</v>
      </c>
      <c r="I120" s="35">
        <v>1084</v>
      </c>
      <c r="J120" s="35">
        <v>3081</v>
      </c>
      <c r="K120" s="35">
        <v>2621</v>
      </c>
      <c r="L120" s="35">
        <v>1707</v>
      </c>
      <c r="M120" s="35">
        <v>3594</v>
      </c>
      <c r="O120" s="32">
        <f t="shared" si="1"/>
        <v>0</v>
      </c>
    </row>
    <row r="121" spans="1:15" ht="15.75" x14ac:dyDescent="0.25">
      <c r="A121" s="20" t="s">
        <v>151</v>
      </c>
      <c r="B121" s="35">
        <v>287553</v>
      </c>
      <c r="C121" s="35">
        <v>53505</v>
      </c>
      <c r="D121" s="35">
        <v>34447</v>
      </c>
      <c r="E121" s="36">
        <v>0</v>
      </c>
      <c r="F121" s="36">
        <v>2400</v>
      </c>
      <c r="G121" s="35">
        <v>34142</v>
      </c>
      <c r="H121" s="35">
        <v>9128</v>
      </c>
      <c r="I121" s="35">
        <v>11962</v>
      </c>
      <c r="J121" s="35">
        <v>48127</v>
      </c>
      <c r="K121" s="35">
        <v>46348</v>
      </c>
      <c r="L121" s="35">
        <v>22523</v>
      </c>
      <c r="M121" s="35">
        <v>24971</v>
      </c>
      <c r="O121" s="32">
        <f t="shared" si="1"/>
        <v>0</v>
      </c>
    </row>
    <row r="122" spans="1:15" ht="15.75" x14ac:dyDescent="0.25">
      <c r="A122" s="21" t="s">
        <v>152</v>
      </c>
      <c r="B122" s="35">
        <v>42458</v>
      </c>
      <c r="C122" s="35">
        <v>10421</v>
      </c>
      <c r="D122" s="35">
        <v>16540</v>
      </c>
      <c r="E122" s="36">
        <v>0</v>
      </c>
      <c r="F122" s="36">
        <v>0</v>
      </c>
      <c r="G122" s="35">
        <v>0</v>
      </c>
      <c r="H122" s="35">
        <v>258</v>
      </c>
      <c r="I122" s="35">
        <v>4575</v>
      </c>
      <c r="J122" s="35">
        <v>3081</v>
      </c>
      <c r="K122" s="35">
        <v>2681</v>
      </c>
      <c r="L122" s="35">
        <v>1753</v>
      </c>
      <c r="M122" s="35">
        <v>3149</v>
      </c>
      <c r="O122" s="32">
        <f t="shared" si="1"/>
        <v>0</v>
      </c>
    </row>
    <row r="123" spans="1:15" ht="15.75" x14ac:dyDescent="0.25">
      <c r="A123" s="24" t="s">
        <v>153</v>
      </c>
      <c r="B123" s="35">
        <v>9376</v>
      </c>
      <c r="C123" s="35">
        <v>1072</v>
      </c>
      <c r="D123" s="35">
        <v>5754</v>
      </c>
      <c r="E123" s="36">
        <v>0</v>
      </c>
      <c r="F123" s="36">
        <v>0</v>
      </c>
      <c r="G123" s="35">
        <v>0</v>
      </c>
      <c r="H123" s="35">
        <v>207</v>
      </c>
      <c r="I123" s="35">
        <v>261</v>
      </c>
      <c r="J123" s="35">
        <v>385</v>
      </c>
      <c r="K123" s="35">
        <v>340</v>
      </c>
      <c r="L123" s="35">
        <v>171</v>
      </c>
      <c r="M123" s="35">
        <v>1186</v>
      </c>
      <c r="O123" s="32">
        <f t="shared" si="1"/>
        <v>0</v>
      </c>
    </row>
    <row r="124" spans="1:15" ht="15.75" x14ac:dyDescent="0.25">
      <c r="A124" s="24" t="s">
        <v>154</v>
      </c>
      <c r="B124" s="35">
        <v>76831</v>
      </c>
      <c r="C124" s="35">
        <v>19177</v>
      </c>
      <c r="D124" s="35">
        <v>16400</v>
      </c>
      <c r="E124" s="36">
        <v>0</v>
      </c>
      <c r="F124" s="36">
        <v>1201</v>
      </c>
      <c r="G124" s="35">
        <v>16093</v>
      </c>
      <c r="H124" s="35">
        <v>1795</v>
      </c>
      <c r="I124" s="35">
        <v>2655</v>
      </c>
      <c r="J124" s="35">
        <v>5390</v>
      </c>
      <c r="K124" s="35">
        <v>7146</v>
      </c>
      <c r="L124" s="35">
        <v>2116</v>
      </c>
      <c r="M124" s="35">
        <v>4858</v>
      </c>
      <c r="O124" s="32">
        <f t="shared" si="1"/>
        <v>0</v>
      </c>
    </row>
    <row r="125" spans="1:15" ht="15.75" x14ac:dyDescent="0.25">
      <c r="A125" s="24" t="s">
        <v>155</v>
      </c>
      <c r="B125" s="35">
        <v>167178</v>
      </c>
      <c r="C125" s="35">
        <v>60666</v>
      </c>
      <c r="D125" s="35">
        <v>39725</v>
      </c>
      <c r="E125" s="36">
        <v>0</v>
      </c>
      <c r="F125" s="36">
        <v>43</v>
      </c>
      <c r="G125" s="35">
        <v>8723</v>
      </c>
      <c r="H125" s="35">
        <v>2153</v>
      </c>
      <c r="I125" s="35">
        <v>2394</v>
      </c>
      <c r="J125" s="35">
        <v>18481</v>
      </c>
      <c r="K125" s="35">
        <v>13509</v>
      </c>
      <c r="L125" s="35">
        <v>6846</v>
      </c>
      <c r="M125" s="35">
        <v>14638</v>
      </c>
      <c r="O125" s="32">
        <f t="shared" si="1"/>
        <v>0</v>
      </c>
    </row>
    <row r="126" spans="1:15" ht="15.75" x14ac:dyDescent="0.25">
      <c r="A126" s="24" t="s">
        <v>156</v>
      </c>
      <c r="B126" s="35">
        <v>260092</v>
      </c>
      <c r="C126" s="35">
        <v>118496</v>
      </c>
      <c r="D126" s="35">
        <v>18793</v>
      </c>
      <c r="E126" s="36">
        <v>0</v>
      </c>
      <c r="F126" s="36">
        <v>432</v>
      </c>
      <c r="G126" s="35">
        <v>22711</v>
      </c>
      <c r="H126" s="35">
        <v>4200</v>
      </c>
      <c r="I126" s="35">
        <v>5848</v>
      </c>
      <c r="J126" s="35">
        <v>30801</v>
      </c>
      <c r="K126" s="35">
        <v>27751</v>
      </c>
      <c r="L126" s="35">
        <v>12440</v>
      </c>
      <c r="M126" s="35">
        <v>18620</v>
      </c>
      <c r="O126" s="32">
        <f t="shared" si="1"/>
        <v>0</v>
      </c>
    </row>
    <row r="127" spans="1:15" ht="15.75" x14ac:dyDescent="0.25">
      <c r="A127" s="24" t="s">
        <v>157</v>
      </c>
      <c r="B127" s="35">
        <v>138736</v>
      </c>
      <c r="C127" s="35">
        <v>39710</v>
      </c>
      <c r="D127" s="35">
        <v>28936</v>
      </c>
      <c r="E127" s="36">
        <v>0</v>
      </c>
      <c r="F127" s="36">
        <v>0</v>
      </c>
      <c r="G127" s="35">
        <v>10527</v>
      </c>
      <c r="H127" s="35">
        <v>1204</v>
      </c>
      <c r="I127" s="35">
        <v>3486</v>
      </c>
      <c r="J127" s="35">
        <v>15400</v>
      </c>
      <c r="K127" s="35">
        <v>16231</v>
      </c>
      <c r="L127" s="35">
        <v>6915</v>
      </c>
      <c r="M127" s="35">
        <v>16327</v>
      </c>
      <c r="O127" s="32">
        <f t="shared" si="1"/>
        <v>0</v>
      </c>
    </row>
    <row r="128" spans="1:15" ht="15.75" x14ac:dyDescent="0.25">
      <c r="A128" s="27" t="s">
        <v>158</v>
      </c>
      <c r="B128" s="46">
        <v>119219</v>
      </c>
      <c r="C128" s="46">
        <v>54002</v>
      </c>
      <c r="D128" s="46">
        <v>22859</v>
      </c>
      <c r="E128" s="36">
        <v>0</v>
      </c>
      <c r="F128" s="36">
        <v>579</v>
      </c>
      <c r="G128" s="46">
        <v>151</v>
      </c>
      <c r="H128" s="46">
        <v>812</v>
      </c>
      <c r="I128" s="46">
        <v>2481</v>
      </c>
      <c r="J128" s="46">
        <v>9240</v>
      </c>
      <c r="K128" s="46">
        <v>17124</v>
      </c>
      <c r="L128" s="46">
        <v>5167</v>
      </c>
      <c r="M128" s="46">
        <v>6804</v>
      </c>
      <c r="O128" s="32">
        <f t="shared" si="1"/>
        <v>0</v>
      </c>
    </row>
    <row r="129" spans="1:15" ht="15.75" x14ac:dyDescent="0.25">
      <c r="A129" s="27" t="s">
        <v>159</v>
      </c>
      <c r="B129" s="35">
        <v>330434</v>
      </c>
      <c r="C129" s="35">
        <v>17397</v>
      </c>
      <c r="D129" s="35">
        <v>5036</v>
      </c>
      <c r="E129" s="36">
        <v>0</v>
      </c>
      <c r="F129" s="36">
        <v>1667</v>
      </c>
      <c r="G129" s="35">
        <v>211622</v>
      </c>
      <c r="H129" s="35">
        <v>10047</v>
      </c>
      <c r="I129" s="35">
        <v>12662</v>
      </c>
      <c r="J129" s="35">
        <v>26566</v>
      </c>
      <c r="K129" s="35">
        <v>21064</v>
      </c>
      <c r="L129" s="35">
        <v>9886</v>
      </c>
      <c r="M129" s="35">
        <v>14487</v>
      </c>
      <c r="O129" s="32">
        <f t="shared" si="1"/>
        <v>0</v>
      </c>
    </row>
    <row r="130" spans="1:15" ht="15.75" x14ac:dyDescent="0.25">
      <c r="A130" s="27" t="s">
        <v>173</v>
      </c>
      <c r="B130" s="35">
        <v>39113</v>
      </c>
      <c r="C130" s="46" t="s">
        <v>177</v>
      </c>
      <c r="D130" s="46">
        <v>1</v>
      </c>
      <c r="E130" s="62" t="s">
        <v>177</v>
      </c>
      <c r="F130" s="62" t="s">
        <v>177</v>
      </c>
      <c r="G130" s="62" t="s">
        <v>177</v>
      </c>
      <c r="H130" s="35">
        <v>2326</v>
      </c>
      <c r="I130" s="35">
        <v>19361</v>
      </c>
      <c r="J130" s="46" t="s">
        <v>177</v>
      </c>
      <c r="K130" s="35">
        <v>1403</v>
      </c>
      <c r="L130" s="35">
        <v>14092</v>
      </c>
      <c r="M130" s="35">
        <v>1930</v>
      </c>
      <c r="O130" s="32">
        <f t="shared" si="1"/>
        <v>0</v>
      </c>
    </row>
    <row r="131" spans="1:15" ht="15.75" x14ac:dyDescent="0.25">
      <c r="A131" s="27" t="s">
        <v>174</v>
      </c>
      <c r="B131" s="35">
        <v>3780</v>
      </c>
      <c r="C131" s="46" t="s">
        <v>177</v>
      </c>
      <c r="D131" s="46">
        <v>0</v>
      </c>
      <c r="E131" s="62" t="s">
        <v>177</v>
      </c>
      <c r="F131" s="62" t="s">
        <v>177</v>
      </c>
      <c r="G131" s="62" t="s">
        <v>177</v>
      </c>
      <c r="H131" s="35">
        <v>345</v>
      </c>
      <c r="I131" s="35">
        <v>404</v>
      </c>
      <c r="J131" s="46" t="s">
        <v>177</v>
      </c>
      <c r="K131" s="35">
        <v>52</v>
      </c>
      <c r="L131" s="35">
        <v>2281</v>
      </c>
      <c r="M131" s="35">
        <v>698</v>
      </c>
      <c r="O131" s="32">
        <f t="shared" si="1"/>
        <v>0</v>
      </c>
    </row>
    <row r="132" spans="1:15" ht="15.75" x14ac:dyDescent="0.25">
      <c r="A132" s="27" t="s">
        <v>175</v>
      </c>
      <c r="B132" s="35">
        <v>5885</v>
      </c>
      <c r="C132" s="46" t="s">
        <v>177</v>
      </c>
      <c r="D132" s="46">
        <v>0</v>
      </c>
      <c r="E132" s="62" t="s">
        <v>177</v>
      </c>
      <c r="F132" s="62" t="s">
        <v>177</v>
      </c>
      <c r="G132" s="62" t="s">
        <v>177</v>
      </c>
      <c r="H132" s="35">
        <v>1292</v>
      </c>
      <c r="I132" s="35">
        <v>117</v>
      </c>
      <c r="J132" s="46" t="s">
        <v>177</v>
      </c>
      <c r="K132" s="35">
        <v>195</v>
      </c>
      <c r="L132" s="35">
        <v>3542</v>
      </c>
      <c r="M132" s="35">
        <v>739</v>
      </c>
      <c r="O132" s="32">
        <f t="shared" si="1"/>
        <v>0</v>
      </c>
    </row>
    <row r="133" spans="1:15" ht="15.75" x14ac:dyDescent="0.25">
      <c r="A133" s="28" t="s">
        <v>176</v>
      </c>
      <c r="B133" s="47">
        <v>8643</v>
      </c>
      <c r="C133" s="47" t="s">
        <v>177</v>
      </c>
      <c r="D133" s="47">
        <v>0</v>
      </c>
      <c r="E133" s="61" t="s">
        <v>177</v>
      </c>
      <c r="F133" s="61" t="s">
        <v>177</v>
      </c>
      <c r="G133" s="61" t="s">
        <v>177</v>
      </c>
      <c r="H133" s="47">
        <v>1550</v>
      </c>
      <c r="I133" s="47">
        <v>248</v>
      </c>
      <c r="J133" s="47" t="s">
        <v>177</v>
      </c>
      <c r="K133" s="47">
        <v>481</v>
      </c>
      <c r="L133" s="47">
        <v>5625</v>
      </c>
      <c r="M133" s="47">
        <v>739</v>
      </c>
      <c r="O133" s="32">
        <f t="shared" si="1"/>
        <v>0</v>
      </c>
    </row>
    <row r="136" spans="1:15" ht="15.75" x14ac:dyDescent="0.25">
      <c r="A136" s="27" t="s">
        <v>178</v>
      </c>
      <c r="B136" s="48">
        <f>SUM(B28:B133)-B27</f>
        <v>0</v>
      </c>
      <c r="C136" s="48">
        <f t="shared" ref="C136:M136" si="2">SUM(C28:C133)-C27</f>
        <v>0</v>
      </c>
      <c r="D136" s="48">
        <f t="shared" si="2"/>
        <v>0</v>
      </c>
      <c r="E136" s="48">
        <f t="shared" si="2"/>
        <v>0</v>
      </c>
      <c r="F136" s="48">
        <f t="shared" si="2"/>
        <v>0</v>
      </c>
      <c r="G136" s="48">
        <f t="shared" si="2"/>
        <v>0</v>
      </c>
      <c r="H136" s="48">
        <f t="shared" si="2"/>
        <v>0</v>
      </c>
      <c r="I136" s="48">
        <f t="shared" si="2"/>
        <v>0</v>
      </c>
      <c r="J136" s="48">
        <f t="shared" si="2"/>
        <v>0</v>
      </c>
      <c r="K136" s="48">
        <f t="shared" si="2"/>
        <v>0</v>
      </c>
      <c r="L136" s="48">
        <f t="shared" si="2"/>
        <v>0</v>
      </c>
      <c r="M136" s="48">
        <f t="shared" si="2"/>
        <v>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showGridLines="0" workbookViewId="0"/>
  </sheetViews>
  <sheetFormatPr baseColWidth="10" defaultRowHeight="15" x14ac:dyDescent="0.25"/>
  <cols>
    <col min="1" max="1" width="28.5703125" style="43" customWidth="1"/>
    <col min="2" max="13" width="18.5703125" style="43" customWidth="1"/>
    <col min="14" max="14" width="11.42578125" style="43"/>
    <col min="15" max="15" width="13.42578125" style="43" bestFit="1" customWidth="1"/>
    <col min="16" max="16384" width="11.42578125" style="43"/>
  </cols>
  <sheetData>
    <row r="1" spans="1:15" x14ac:dyDescent="0.25">
      <c r="A1" s="42" t="s">
        <v>182</v>
      </c>
    </row>
    <row r="2" spans="1:15" x14ac:dyDescent="0.25">
      <c r="A2" s="42" t="s">
        <v>181</v>
      </c>
    </row>
    <row r="5" spans="1:15" ht="45" customHeight="1" x14ac:dyDescent="0.25">
      <c r="A5" s="44" t="s">
        <v>161</v>
      </c>
      <c r="B5" s="44" t="s">
        <v>31</v>
      </c>
      <c r="C5" s="44" t="s">
        <v>162</v>
      </c>
      <c r="D5" s="44" t="s">
        <v>163</v>
      </c>
      <c r="E5" s="44" t="s">
        <v>164</v>
      </c>
      <c r="F5" s="44" t="s">
        <v>165</v>
      </c>
      <c r="G5" s="44" t="s">
        <v>166</v>
      </c>
      <c r="H5" s="44" t="s">
        <v>167</v>
      </c>
      <c r="I5" s="44" t="s">
        <v>168</v>
      </c>
      <c r="J5" s="44" t="s">
        <v>169</v>
      </c>
      <c r="K5" s="44" t="s">
        <v>170</v>
      </c>
      <c r="L5" s="44" t="s">
        <v>171</v>
      </c>
      <c r="M5" s="44" t="s">
        <v>172</v>
      </c>
    </row>
    <row r="6" spans="1:15" s="42" customFormat="1" ht="33.75" customHeight="1" x14ac:dyDescent="0.25">
      <c r="A6" s="70" t="s">
        <v>36</v>
      </c>
      <c r="B6" s="67">
        <v>3524119</v>
      </c>
      <c r="C6" s="67">
        <v>337760</v>
      </c>
      <c r="D6" s="67">
        <v>187340</v>
      </c>
      <c r="E6" s="67">
        <v>28486</v>
      </c>
      <c r="F6" s="67">
        <v>8538</v>
      </c>
      <c r="G6" s="67">
        <v>1560206</v>
      </c>
      <c r="H6" s="67">
        <v>108506</v>
      </c>
      <c r="I6" s="67">
        <v>98624</v>
      </c>
      <c r="J6" s="67">
        <v>392712</v>
      </c>
      <c r="K6" s="67">
        <v>327766</v>
      </c>
      <c r="L6" s="67">
        <v>170953</v>
      </c>
      <c r="M6" s="67">
        <v>303228</v>
      </c>
      <c r="O6" s="110">
        <f>SUM(C6:M6)-B6</f>
        <v>0</v>
      </c>
    </row>
    <row r="7" spans="1:15" s="42" customFormat="1" ht="33.75" customHeight="1" x14ac:dyDescent="0.25">
      <c r="A7" s="71" t="s">
        <v>37</v>
      </c>
      <c r="B7" s="67">
        <v>1692755</v>
      </c>
      <c r="C7" s="67">
        <v>5992</v>
      </c>
      <c r="D7" s="67">
        <v>2691</v>
      </c>
      <c r="E7" s="67">
        <v>69</v>
      </c>
      <c r="F7" s="67">
        <v>710</v>
      </c>
      <c r="G7" s="67">
        <v>1023027</v>
      </c>
      <c r="H7" s="67">
        <v>61812</v>
      </c>
      <c r="I7" s="67">
        <v>44054</v>
      </c>
      <c r="J7" s="67">
        <v>203464</v>
      </c>
      <c r="K7" s="67">
        <v>138535</v>
      </c>
      <c r="L7" s="67">
        <v>81683</v>
      </c>
      <c r="M7" s="67">
        <v>130718</v>
      </c>
      <c r="O7" s="110">
        <f t="shared" ref="O7:O70" si="0">SUM(C7:M7)-B7</f>
        <v>0</v>
      </c>
    </row>
    <row r="8" spans="1:15" ht="15.75" x14ac:dyDescent="0.25">
      <c r="A8" s="19" t="s">
        <v>38</v>
      </c>
      <c r="B8" s="35">
        <v>36323</v>
      </c>
      <c r="C8" s="35">
        <v>359</v>
      </c>
      <c r="D8" s="35">
        <v>153</v>
      </c>
      <c r="E8" s="36">
        <v>0</v>
      </c>
      <c r="F8" s="36">
        <v>0</v>
      </c>
      <c r="G8" s="36">
        <v>13418</v>
      </c>
      <c r="H8" s="35">
        <v>1543</v>
      </c>
      <c r="I8" s="35">
        <v>2176</v>
      </c>
      <c r="J8" s="35">
        <v>6637</v>
      </c>
      <c r="K8" s="35">
        <v>5020</v>
      </c>
      <c r="L8" s="35">
        <v>3074</v>
      </c>
      <c r="M8" s="35">
        <v>3943</v>
      </c>
      <c r="O8" s="32">
        <f t="shared" si="0"/>
        <v>0</v>
      </c>
    </row>
    <row r="9" spans="1:15" ht="15.75" x14ac:dyDescent="0.25">
      <c r="A9" s="19" t="s">
        <v>39</v>
      </c>
      <c r="B9" s="35">
        <v>190530</v>
      </c>
      <c r="C9" s="35">
        <v>122</v>
      </c>
      <c r="D9" s="35">
        <v>5</v>
      </c>
      <c r="E9" s="36">
        <v>0</v>
      </c>
      <c r="F9" s="36">
        <v>0</v>
      </c>
      <c r="G9" s="35">
        <v>135426</v>
      </c>
      <c r="H9" s="35">
        <v>5453</v>
      </c>
      <c r="I9" s="35">
        <v>2246</v>
      </c>
      <c r="J9" s="35">
        <v>15474</v>
      </c>
      <c r="K9" s="35">
        <v>9791</v>
      </c>
      <c r="L9" s="35">
        <v>5328</v>
      </c>
      <c r="M9" s="35">
        <v>16685</v>
      </c>
      <c r="O9" s="32">
        <f t="shared" si="0"/>
        <v>0</v>
      </c>
    </row>
    <row r="10" spans="1:15" ht="15.75" x14ac:dyDescent="0.25">
      <c r="A10" s="19" t="s">
        <v>40</v>
      </c>
      <c r="B10" s="35">
        <v>47017</v>
      </c>
      <c r="C10" s="35">
        <v>584</v>
      </c>
      <c r="D10" s="35">
        <v>212</v>
      </c>
      <c r="E10" s="36">
        <v>0</v>
      </c>
      <c r="F10" s="36">
        <v>82</v>
      </c>
      <c r="G10" s="35">
        <v>30424</v>
      </c>
      <c r="H10" s="35">
        <v>1681</v>
      </c>
      <c r="I10" s="35">
        <v>1773</v>
      </c>
      <c r="J10" s="35">
        <v>4123</v>
      </c>
      <c r="K10" s="35">
        <v>3135</v>
      </c>
      <c r="L10" s="35">
        <v>1845</v>
      </c>
      <c r="M10" s="35">
        <v>3158</v>
      </c>
      <c r="O10" s="32">
        <f t="shared" si="0"/>
        <v>0</v>
      </c>
    </row>
    <row r="11" spans="1:15" ht="15.75" x14ac:dyDescent="0.25">
      <c r="A11" s="19" t="s">
        <v>41</v>
      </c>
      <c r="B11" s="35">
        <v>31013</v>
      </c>
      <c r="C11" s="35">
        <v>63</v>
      </c>
      <c r="D11" s="35">
        <v>720</v>
      </c>
      <c r="E11" s="36">
        <v>0</v>
      </c>
      <c r="F11" s="36">
        <v>0</v>
      </c>
      <c r="G11" s="35">
        <v>12950</v>
      </c>
      <c r="H11" s="35">
        <v>1672</v>
      </c>
      <c r="I11" s="35">
        <v>3242</v>
      </c>
      <c r="J11" s="35">
        <v>4359</v>
      </c>
      <c r="K11" s="35">
        <v>2704</v>
      </c>
      <c r="L11" s="35">
        <v>2152</v>
      </c>
      <c r="M11" s="35">
        <v>3151</v>
      </c>
      <c r="O11" s="32">
        <f t="shared" si="0"/>
        <v>0</v>
      </c>
    </row>
    <row r="12" spans="1:15" ht="15.75" x14ac:dyDescent="0.25">
      <c r="A12" s="19" t="s">
        <v>42</v>
      </c>
      <c r="B12" s="35">
        <v>37660</v>
      </c>
      <c r="C12" s="35">
        <v>2582</v>
      </c>
      <c r="D12" s="35">
        <v>256</v>
      </c>
      <c r="E12" s="36">
        <v>0</v>
      </c>
      <c r="F12" s="36">
        <v>0</v>
      </c>
      <c r="G12" s="35">
        <v>23871</v>
      </c>
      <c r="H12" s="35">
        <v>915</v>
      </c>
      <c r="I12" s="35">
        <v>2234</v>
      </c>
      <c r="J12" s="35">
        <v>2749</v>
      </c>
      <c r="K12" s="35">
        <v>1942</v>
      </c>
      <c r="L12" s="35">
        <v>1576</v>
      </c>
      <c r="M12" s="35">
        <v>1535</v>
      </c>
      <c r="O12" s="32">
        <f t="shared" si="0"/>
        <v>0</v>
      </c>
    </row>
    <row r="13" spans="1:15" ht="15.75" x14ac:dyDescent="0.25">
      <c r="A13" s="19" t="s">
        <v>43</v>
      </c>
      <c r="B13" s="35">
        <v>161124</v>
      </c>
      <c r="C13" s="35">
        <v>0</v>
      </c>
      <c r="D13" s="35">
        <v>3</v>
      </c>
      <c r="E13" s="36">
        <v>0</v>
      </c>
      <c r="F13" s="36">
        <v>3</v>
      </c>
      <c r="G13" s="35">
        <v>113739</v>
      </c>
      <c r="H13" s="35">
        <v>4501</v>
      </c>
      <c r="I13" s="35">
        <v>1706</v>
      </c>
      <c r="J13" s="35">
        <v>14609</v>
      </c>
      <c r="K13" s="35">
        <v>9279</v>
      </c>
      <c r="L13" s="35">
        <v>5408</v>
      </c>
      <c r="M13" s="35">
        <v>11876</v>
      </c>
      <c r="O13" s="32">
        <f t="shared" si="0"/>
        <v>0</v>
      </c>
    </row>
    <row r="14" spans="1:15" ht="15.75" x14ac:dyDescent="0.25">
      <c r="A14" s="19" t="s">
        <v>44</v>
      </c>
      <c r="B14" s="35">
        <v>61356</v>
      </c>
      <c r="C14" s="35">
        <v>298</v>
      </c>
      <c r="D14" s="35">
        <v>207</v>
      </c>
      <c r="E14" s="36">
        <v>0</v>
      </c>
      <c r="F14" s="36">
        <v>20</v>
      </c>
      <c r="G14" s="35">
        <v>30112</v>
      </c>
      <c r="H14" s="35">
        <v>2207</v>
      </c>
      <c r="I14" s="35">
        <v>2625</v>
      </c>
      <c r="J14" s="35">
        <v>10210</v>
      </c>
      <c r="K14" s="35">
        <v>5771</v>
      </c>
      <c r="L14" s="35">
        <v>4666</v>
      </c>
      <c r="M14" s="35">
        <v>5240</v>
      </c>
      <c r="O14" s="32">
        <f t="shared" si="0"/>
        <v>0</v>
      </c>
    </row>
    <row r="15" spans="1:15" ht="15.75" x14ac:dyDescent="0.25">
      <c r="A15" s="19" t="s">
        <v>45</v>
      </c>
      <c r="B15" s="35">
        <v>111403</v>
      </c>
      <c r="C15" s="35">
        <v>0</v>
      </c>
      <c r="D15" s="35">
        <v>0</v>
      </c>
      <c r="E15" s="36">
        <v>0</v>
      </c>
      <c r="F15" s="36">
        <v>0</v>
      </c>
      <c r="G15" s="35">
        <v>59288</v>
      </c>
      <c r="H15" s="35">
        <v>3843</v>
      </c>
      <c r="I15" s="35">
        <v>3716</v>
      </c>
      <c r="J15" s="35">
        <v>16023</v>
      </c>
      <c r="K15" s="35">
        <v>11107</v>
      </c>
      <c r="L15" s="35">
        <v>6173</v>
      </c>
      <c r="M15" s="35">
        <v>11253</v>
      </c>
      <c r="O15" s="32">
        <f t="shared" si="0"/>
        <v>0</v>
      </c>
    </row>
    <row r="16" spans="1:15" ht="15.75" x14ac:dyDescent="0.25">
      <c r="A16" s="19" t="s">
        <v>46</v>
      </c>
      <c r="B16" s="35">
        <v>80706</v>
      </c>
      <c r="C16" s="35">
        <v>0</v>
      </c>
      <c r="D16" s="35">
        <v>54</v>
      </c>
      <c r="E16" s="36">
        <v>0</v>
      </c>
      <c r="F16" s="36">
        <v>0</v>
      </c>
      <c r="G16" s="35">
        <v>36041</v>
      </c>
      <c r="H16" s="35">
        <v>4322</v>
      </c>
      <c r="I16" s="35">
        <v>2812</v>
      </c>
      <c r="J16" s="35">
        <v>13863</v>
      </c>
      <c r="K16" s="35">
        <v>10215</v>
      </c>
      <c r="L16" s="35">
        <v>5763</v>
      </c>
      <c r="M16" s="35">
        <v>7636</v>
      </c>
      <c r="O16" s="32">
        <f t="shared" si="0"/>
        <v>0</v>
      </c>
    </row>
    <row r="17" spans="1:15" ht="15.75" x14ac:dyDescent="0.25">
      <c r="A17" s="19" t="s">
        <v>47</v>
      </c>
      <c r="B17" s="35">
        <v>204109</v>
      </c>
      <c r="C17" s="35">
        <v>100</v>
      </c>
      <c r="D17" s="35">
        <v>262</v>
      </c>
      <c r="E17" s="36">
        <v>0</v>
      </c>
      <c r="F17" s="36">
        <v>56</v>
      </c>
      <c r="G17" s="35">
        <v>129496</v>
      </c>
      <c r="H17" s="35">
        <v>7672</v>
      </c>
      <c r="I17" s="35">
        <v>3405</v>
      </c>
      <c r="J17" s="35">
        <v>24387</v>
      </c>
      <c r="K17" s="35">
        <v>17482</v>
      </c>
      <c r="L17" s="35">
        <v>9798</v>
      </c>
      <c r="M17" s="35">
        <v>11451</v>
      </c>
      <c r="O17" s="32">
        <f t="shared" si="0"/>
        <v>0</v>
      </c>
    </row>
    <row r="18" spans="1:15" ht="15.75" x14ac:dyDescent="0.25">
      <c r="A18" s="19" t="s">
        <v>48</v>
      </c>
      <c r="B18" s="35">
        <v>48981</v>
      </c>
      <c r="C18" s="35">
        <v>37</v>
      </c>
      <c r="D18" s="35">
        <v>246</v>
      </c>
      <c r="E18" s="36">
        <v>0</v>
      </c>
      <c r="F18" s="36">
        <v>5</v>
      </c>
      <c r="G18" s="35">
        <v>28552</v>
      </c>
      <c r="H18" s="35">
        <v>1304</v>
      </c>
      <c r="I18" s="35">
        <v>1329</v>
      </c>
      <c r="J18" s="35">
        <v>8011</v>
      </c>
      <c r="K18" s="35">
        <v>3889</v>
      </c>
      <c r="L18" s="35">
        <v>2733</v>
      </c>
      <c r="M18" s="35">
        <v>2875</v>
      </c>
      <c r="O18" s="32">
        <f t="shared" si="0"/>
        <v>0</v>
      </c>
    </row>
    <row r="19" spans="1:15" ht="15.75" x14ac:dyDescent="0.25">
      <c r="A19" s="19" t="s">
        <v>49</v>
      </c>
      <c r="B19" s="35">
        <v>27053</v>
      </c>
      <c r="C19" s="35">
        <v>230</v>
      </c>
      <c r="D19" s="35">
        <v>513</v>
      </c>
      <c r="E19" s="36">
        <v>0</v>
      </c>
      <c r="F19" s="36">
        <v>50</v>
      </c>
      <c r="G19" s="35">
        <v>14042</v>
      </c>
      <c r="H19" s="35">
        <v>881</v>
      </c>
      <c r="I19" s="35">
        <v>1869</v>
      </c>
      <c r="J19" s="35">
        <v>3377</v>
      </c>
      <c r="K19" s="35">
        <v>2120</v>
      </c>
      <c r="L19" s="35">
        <v>1893</v>
      </c>
      <c r="M19" s="35">
        <v>2078</v>
      </c>
      <c r="O19" s="32">
        <f t="shared" si="0"/>
        <v>0</v>
      </c>
    </row>
    <row r="20" spans="1:15" ht="15.75" x14ac:dyDescent="0.25">
      <c r="A20" s="19" t="s">
        <v>50</v>
      </c>
      <c r="B20" s="35">
        <v>127262</v>
      </c>
      <c r="C20" s="35">
        <v>14</v>
      </c>
      <c r="D20" s="35">
        <v>7</v>
      </c>
      <c r="E20" s="36">
        <v>0</v>
      </c>
      <c r="F20" s="36">
        <v>0</v>
      </c>
      <c r="G20" s="35">
        <v>63968</v>
      </c>
      <c r="H20" s="35">
        <v>5662</v>
      </c>
      <c r="I20" s="35">
        <v>3584</v>
      </c>
      <c r="J20" s="35">
        <v>17633</v>
      </c>
      <c r="K20" s="35">
        <v>14631</v>
      </c>
      <c r="L20" s="35">
        <v>6724</v>
      </c>
      <c r="M20" s="35">
        <v>15039</v>
      </c>
      <c r="O20" s="32">
        <f>SUM(C20:M20)-B20</f>
        <v>0</v>
      </c>
    </row>
    <row r="21" spans="1:15" ht="15.75" x14ac:dyDescent="0.25">
      <c r="A21" s="19" t="s">
        <v>51</v>
      </c>
      <c r="B21" s="35">
        <v>92348</v>
      </c>
      <c r="C21" s="35">
        <v>170</v>
      </c>
      <c r="D21" s="35">
        <v>5</v>
      </c>
      <c r="E21" s="36">
        <v>32</v>
      </c>
      <c r="F21" s="36">
        <v>0</v>
      </c>
      <c r="G21" s="35">
        <v>49771</v>
      </c>
      <c r="H21" s="35">
        <v>4011</v>
      </c>
      <c r="I21" s="35">
        <v>2118</v>
      </c>
      <c r="J21" s="35">
        <v>14020</v>
      </c>
      <c r="K21" s="35">
        <v>9649</v>
      </c>
      <c r="L21" s="35">
        <v>5236</v>
      </c>
      <c r="M21" s="35">
        <v>7336</v>
      </c>
      <c r="O21" s="32">
        <f t="shared" si="0"/>
        <v>0</v>
      </c>
    </row>
    <row r="22" spans="1:15" ht="15.75" x14ac:dyDescent="0.25">
      <c r="A22" s="19" t="s">
        <v>52</v>
      </c>
      <c r="B22" s="35">
        <v>44523</v>
      </c>
      <c r="C22" s="35">
        <v>2</v>
      </c>
      <c r="D22" s="35">
        <v>0</v>
      </c>
      <c r="E22" s="36">
        <v>12</v>
      </c>
      <c r="F22" s="36">
        <v>96</v>
      </c>
      <c r="G22" s="35">
        <v>29176</v>
      </c>
      <c r="H22" s="35">
        <v>1264</v>
      </c>
      <c r="I22" s="35">
        <v>320</v>
      </c>
      <c r="J22" s="35">
        <v>5223</v>
      </c>
      <c r="K22" s="35">
        <v>3416</v>
      </c>
      <c r="L22" s="35">
        <v>1577</v>
      </c>
      <c r="M22" s="35">
        <v>3437</v>
      </c>
      <c r="O22" s="32">
        <f t="shared" si="0"/>
        <v>0</v>
      </c>
    </row>
    <row r="23" spans="1:15" ht="15.75" x14ac:dyDescent="0.25">
      <c r="A23" s="19" t="s">
        <v>53</v>
      </c>
      <c r="B23" s="35">
        <v>85765</v>
      </c>
      <c r="C23" s="35">
        <v>47</v>
      </c>
      <c r="D23" s="35">
        <v>10</v>
      </c>
      <c r="E23" s="36">
        <v>0</v>
      </c>
      <c r="F23" s="36">
        <v>0</v>
      </c>
      <c r="G23" s="35">
        <v>49146</v>
      </c>
      <c r="H23" s="35">
        <v>4041</v>
      </c>
      <c r="I23" s="35">
        <v>1776</v>
      </c>
      <c r="J23" s="35">
        <v>11703</v>
      </c>
      <c r="K23" s="35">
        <v>7815</v>
      </c>
      <c r="L23" s="35">
        <v>4179</v>
      </c>
      <c r="M23" s="35">
        <v>7048</v>
      </c>
      <c r="O23" s="32">
        <f t="shared" si="0"/>
        <v>0</v>
      </c>
    </row>
    <row r="24" spans="1:15" ht="15.75" x14ac:dyDescent="0.25">
      <c r="A24" s="19" t="s">
        <v>54</v>
      </c>
      <c r="B24" s="35">
        <v>87909</v>
      </c>
      <c r="C24" s="35">
        <v>1379</v>
      </c>
      <c r="D24" s="35">
        <v>28</v>
      </c>
      <c r="E24" s="36">
        <v>25</v>
      </c>
      <c r="F24" s="36">
        <v>398</v>
      </c>
      <c r="G24" s="35">
        <v>66777</v>
      </c>
      <c r="H24" s="35">
        <v>2933</v>
      </c>
      <c r="I24" s="35">
        <v>2177</v>
      </c>
      <c r="J24" s="35">
        <v>5027</v>
      </c>
      <c r="K24" s="35">
        <v>3532</v>
      </c>
      <c r="L24" s="35">
        <v>2157</v>
      </c>
      <c r="M24" s="35">
        <v>3476</v>
      </c>
      <c r="O24" s="32">
        <f t="shared" si="0"/>
        <v>0</v>
      </c>
    </row>
    <row r="25" spans="1:15" ht="15.75" x14ac:dyDescent="0.25">
      <c r="A25" s="19" t="s">
        <v>55</v>
      </c>
      <c r="B25" s="35">
        <v>90207</v>
      </c>
      <c r="C25" s="35">
        <v>0</v>
      </c>
      <c r="D25" s="35">
        <v>10</v>
      </c>
      <c r="E25" s="36">
        <v>0</v>
      </c>
      <c r="F25" s="36">
        <v>0</v>
      </c>
      <c r="G25" s="35">
        <v>51955</v>
      </c>
      <c r="H25" s="35">
        <v>3441</v>
      </c>
      <c r="I25" s="35">
        <v>3340</v>
      </c>
      <c r="J25" s="35">
        <v>11781</v>
      </c>
      <c r="K25" s="35">
        <v>7227</v>
      </c>
      <c r="L25" s="35">
        <v>6808</v>
      </c>
      <c r="M25" s="35">
        <v>5645</v>
      </c>
      <c r="O25" s="32">
        <f t="shared" si="0"/>
        <v>0</v>
      </c>
    </row>
    <row r="26" spans="1:15" ht="15.75" x14ac:dyDescent="0.25">
      <c r="A26" s="19" t="s">
        <v>56</v>
      </c>
      <c r="B26" s="35">
        <v>127466</v>
      </c>
      <c r="C26" s="35">
        <v>5</v>
      </c>
      <c r="D26" s="35">
        <v>0</v>
      </c>
      <c r="E26" s="36">
        <v>0</v>
      </c>
      <c r="F26" s="36">
        <v>0</v>
      </c>
      <c r="G26" s="35">
        <v>84875</v>
      </c>
      <c r="H26" s="35">
        <v>4466</v>
      </c>
      <c r="I26" s="35">
        <v>1606</v>
      </c>
      <c r="J26" s="35">
        <v>14255</v>
      </c>
      <c r="K26" s="35">
        <v>9810</v>
      </c>
      <c r="L26" s="35">
        <v>4593</v>
      </c>
      <c r="M26" s="35">
        <v>7856</v>
      </c>
      <c r="O26" s="32">
        <f t="shared" si="0"/>
        <v>0</v>
      </c>
    </row>
    <row r="27" spans="1:15" s="68" customFormat="1" ht="33.75" customHeight="1" x14ac:dyDescent="0.25">
      <c r="A27" s="66" t="s">
        <v>57</v>
      </c>
      <c r="B27" s="67">
        <v>1831364</v>
      </c>
      <c r="C27" s="67">
        <v>331768</v>
      </c>
      <c r="D27" s="67">
        <v>184649</v>
      </c>
      <c r="E27" s="67">
        <v>28417</v>
      </c>
      <c r="F27" s="67">
        <v>7828</v>
      </c>
      <c r="G27" s="67">
        <v>537179</v>
      </c>
      <c r="H27" s="67">
        <v>46694</v>
      </c>
      <c r="I27" s="67">
        <v>54570</v>
      </c>
      <c r="J27" s="67">
        <v>189248</v>
      </c>
      <c r="K27" s="67">
        <v>189231</v>
      </c>
      <c r="L27" s="67">
        <v>89270</v>
      </c>
      <c r="M27" s="67">
        <v>172510</v>
      </c>
      <c r="O27" s="110">
        <f t="shared" si="0"/>
        <v>0</v>
      </c>
    </row>
    <row r="28" spans="1:15" ht="15.75" x14ac:dyDescent="0.25">
      <c r="A28" s="20" t="s">
        <v>58</v>
      </c>
      <c r="B28" s="35">
        <v>12528</v>
      </c>
      <c r="C28" s="35">
        <v>4327</v>
      </c>
      <c r="D28" s="35">
        <v>2783</v>
      </c>
      <c r="E28" s="36">
        <v>0</v>
      </c>
      <c r="F28" s="36">
        <v>43</v>
      </c>
      <c r="G28" s="35">
        <v>1560</v>
      </c>
      <c r="H28" s="35">
        <v>72</v>
      </c>
      <c r="I28" s="35">
        <v>53</v>
      </c>
      <c r="J28" s="35">
        <v>1217</v>
      </c>
      <c r="K28" s="35">
        <v>1242</v>
      </c>
      <c r="L28" s="35">
        <v>542</v>
      </c>
      <c r="M28" s="35">
        <v>689</v>
      </c>
      <c r="O28" s="32">
        <f t="shared" si="0"/>
        <v>0</v>
      </c>
    </row>
    <row r="29" spans="1:15" ht="15.75" x14ac:dyDescent="0.25">
      <c r="A29" s="21" t="s">
        <v>59</v>
      </c>
      <c r="B29" s="35">
        <v>6269</v>
      </c>
      <c r="C29" s="35">
        <v>3242</v>
      </c>
      <c r="D29" s="35">
        <v>919</v>
      </c>
      <c r="E29" s="36">
        <v>0</v>
      </c>
      <c r="F29" s="36">
        <v>0</v>
      </c>
      <c r="G29" s="35">
        <v>156</v>
      </c>
      <c r="H29" s="35">
        <v>67</v>
      </c>
      <c r="I29" s="35">
        <v>68</v>
      </c>
      <c r="J29" s="35">
        <v>589</v>
      </c>
      <c r="K29" s="35">
        <v>558</v>
      </c>
      <c r="L29" s="35">
        <v>212</v>
      </c>
      <c r="M29" s="35">
        <v>458</v>
      </c>
      <c r="O29" s="32">
        <f t="shared" si="0"/>
        <v>0</v>
      </c>
    </row>
    <row r="30" spans="1:15" ht="15.75" x14ac:dyDescent="0.25">
      <c r="A30" s="21" t="s">
        <v>60</v>
      </c>
      <c r="B30" s="35">
        <v>8298</v>
      </c>
      <c r="C30" s="35">
        <v>1337</v>
      </c>
      <c r="D30" s="35">
        <v>3762</v>
      </c>
      <c r="E30" s="36">
        <v>0</v>
      </c>
      <c r="F30" s="36">
        <v>0</v>
      </c>
      <c r="G30" s="35">
        <v>156</v>
      </c>
      <c r="H30" s="35">
        <v>176</v>
      </c>
      <c r="I30" s="35">
        <v>80</v>
      </c>
      <c r="J30" s="35">
        <v>825</v>
      </c>
      <c r="K30" s="35">
        <v>994</v>
      </c>
      <c r="L30" s="35">
        <v>358</v>
      </c>
      <c r="M30" s="35">
        <v>610</v>
      </c>
      <c r="O30" s="32">
        <f t="shared" si="0"/>
        <v>0</v>
      </c>
    </row>
    <row r="31" spans="1:15" ht="15.75" x14ac:dyDescent="0.25">
      <c r="A31" s="21" t="s">
        <v>61</v>
      </c>
      <c r="B31" s="35">
        <v>24212</v>
      </c>
      <c r="C31" s="35">
        <v>4335</v>
      </c>
      <c r="D31" s="35">
        <v>3384</v>
      </c>
      <c r="E31" s="36">
        <v>0</v>
      </c>
      <c r="F31" s="36">
        <v>171</v>
      </c>
      <c r="G31" s="35">
        <v>5305</v>
      </c>
      <c r="H31" s="35">
        <v>773</v>
      </c>
      <c r="I31" s="35">
        <v>708</v>
      </c>
      <c r="J31" s="35">
        <v>3102</v>
      </c>
      <c r="K31" s="35">
        <v>2209</v>
      </c>
      <c r="L31" s="35">
        <v>1501</v>
      </c>
      <c r="M31" s="35">
        <v>2724</v>
      </c>
      <c r="O31" s="32">
        <f t="shared" si="0"/>
        <v>0</v>
      </c>
    </row>
    <row r="32" spans="1:15" ht="15.75" x14ac:dyDescent="0.25">
      <c r="A32" s="21" t="s">
        <v>62</v>
      </c>
      <c r="B32" s="35">
        <v>97949</v>
      </c>
      <c r="C32" s="35">
        <v>1640</v>
      </c>
      <c r="D32" s="35">
        <v>1211</v>
      </c>
      <c r="E32" s="36">
        <v>2452</v>
      </c>
      <c r="F32" s="36">
        <v>574</v>
      </c>
      <c r="G32" s="35">
        <v>25432</v>
      </c>
      <c r="H32" s="35">
        <v>3444</v>
      </c>
      <c r="I32" s="35">
        <v>12758</v>
      </c>
      <c r="J32" s="35">
        <v>13234</v>
      </c>
      <c r="K32" s="35">
        <v>20658</v>
      </c>
      <c r="L32" s="35">
        <v>5669</v>
      </c>
      <c r="M32" s="35">
        <v>10877</v>
      </c>
      <c r="O32" s="32">
        <f t="shared" si="0"/>
        <v>0</v>
      </c>
    </row>
    <row r="33" spans="1:15" ht="15.75" x14ac:dyDescent="0.25">
      <c r="A33" s="21" t="s">
        <v>63</v>
      </c>
      <c r="B33" s="35">
        <v>19677</v>
      </c>
      <c r="C33" s="35">
        <v>9965</v>
      </c>
      <c r="D33" s="35">
        <v>2347</v>
      </c>
      <c r="E33" s="36">
        <v>0</v>
      </c>
      <c r="F33" s="36">
        <v>13</v>
      </c>
      <c r="G33" s="35">
        <v>156</v>
      </c>
      <c r="H33" s="35">
        <v>215</v>
      </c>
      <c r="I33" s="35">
        <v>247</v>
      </c>
      <c r="J33" s="35">
        <v>1924</v>
      </c>
      <c r="K33" s="35">
        <v>2517</v>
      </c>
      <c r="L33" s="35">
        <v>828</v>
      </c>
      <c r="M33" s="35">
        <v>1465</v>
      </c>
      <c r="O33" s="32">
        <f t="shared" si="0"/>
        <v>0</v>
      </c>
    </row>
    <row r="34" spans="1:15" ht="15.75" x14ac:dyDescent="0.25">
      <c r="A34" s="21" t="s">
        <v>64</v>
      </c>
      <c r="B34" s="35">
        <v>13325</v>
      </c>
      <c r="C34" s="35">
        <v>3531</v>
      </c>
      <c r="D34" s="35">
        <v>535</v>
      </c>
      <c r="E34" s="36">
        <v>1</v>
      </c>
      <c r="F34" s="36">
        <v>107</v>
      </c>
      <c r="G34" s="35">
        <v>5461</v>
      </c>
      <c r="H34" s="35">
        <v>332</v>
      </c>
      <c r="I34" s="35">
        <v>165</v>
      </c>
      <c r="J34" s="35">
        <v>1100</v>
      </c>
      <c r="K34" s="35">
        <v>833</v>
      </c>
      <c r="L34" s="35">
        <v>476</v>
      </c>
      <c r="M34" s="35">
        <v>784</v>
      </c>
      <c r="O34" s="32">
        <f t="shared" si="0"/>
        <v>0</v>
      </c>
    </row>
    <row r="35" spans="1:15" ht="15.75" x14ac:dyDescent="0.25">
      <c r="A35" s="21" t="s">
        <v>65</v>
      </c>
      <c r="B35" s="35">
        <v>11262</v>
      </c>
      <c r="C35" s="35">
        <v>3951</v>
      </c>
      <c r="D35" s="35">
        <v>642</v>
      </c>
      <c r="E35" s="36">
        <v>0</v>
      </c>
      <c r="F35" s="36">
        <v>0</v>
      </c>
      <c r="G35" s="35">
        <v>2340</v>
      </c>
      <c r="H35" s="35">
        <v>172</v>
      </c>
      <c r="I35" s="35">
        <v>238</v>
      </c>
      <c r="J35" s="35">
        <v>1257</v>
      </c>
      <c r="K35" s="35">
        <v>1200</v>
      </c>
      <c r="L35" s="35">
        <v>528</v>
      </c>
      <c r="M35" s="35">
        <v>934</v>
      </c>
      <c r="O35" s="32">
        <f t="shared" si="0"/>
        <v>0</v>
      </c>
    </row>
    <row r="36" spans="1:15" ht="15.75" x14ac:dyDescent="0.25">
      <c r="A36" s="21" t="s">
        <v>66</v>
      </c>
      <c r="B36" s="35">
        <v>7564</v>
      </c>
      <c r="C36" s="35">
        <v>101</v>
      </c>
      <c r="D36" s="35">
        <v>123</v>
      </c>
      <c r="E36" s="36">
        <v>85</v>
      </c>
      <c r="F36" s="36">
        <v>0</v>
      </c>
      <c r="G36" s="35">
        <v>312</v>
      </c>
      <c r="H36" s="35">
        <v>291</v>
      </c>
      <c r="I36" s="35">
        <v>541</v>
      </c>
      <c r="J36" s="35">
        <v>1846</v>
      </c>
      <c r="K36" s="35">
        <v>1426</v>
      </c>
      <c r="L36" s="35">
        <v>972</v>
      </c>
      <c r="M36" s="35">
        <v>1867</v>
      </c>
      <c r="O36" s="32">
        <f t="shared" si="0"/>
        <v>0</v>
      </c>
    </row>
    <row r="37" spans="1:15" ht="15.75" x14ac:dyDescent="0.25">
      <c r="A37" s="21" t="s">
        <v>67</v>
      </c>
      <c r="B37" s="35">
        <v>13717</v>
      </c>
      <c r="C37" s="35">
        <v>4121</v>
      </c>
      <c r="D37" s="35">
        <v>3465</v>
      </c>
      <c r="E37" s="36">
        <v>0</v>
      </c>
      <c r="F37" s="36">
        <v>0</v>
      </c>
      <c r="G37" s="35">
        <v>156</v>
      </c>
      <c r="H37" s="35">
        <v>131</v>
      </c>
      <c r="I37" s="35">
        <v>619</v>
      </c>
      <c r="J37" s="35">
        <v>1492</v>
      </c>
      <c r="K37" s="35">
        <v>1852</v>
      </c>
      <c r="L37" s="35">
        <v>732</v>
      </c>
      <c r="M37" s="35">
        <v>1149</v>
      </c>
      <c r="O37" s="32">
        <f t="shared" si="0"/>
        <v>0</v>
      </c>
    </row>
    <row r="38" spans="1:15" ht="15.75" x14ac:dyDescent="0.25">
      <c r="A38" s="21" t="s">
        <v>68</v>
      </c>
      <c r="B38" s="35">
        <v>19895</v>
      </c>
      <c r="C38" s="35">
        <v>4310</v>
      </c>
      <c r="D38" s="35">
        <v>1976</v>
      </c>
      <c r="E38" s="36">
        <v>0</v>
      </c>
      <c r="F38" s="36">
        <v>0</v>
      </c>
      <c r="G38" s="35">
        <v>6397</v>
      </c>
      <c r="H38" s="35">
        <v>1117</v>
      </c>
      <c r="I38" s="35">
        <v>490</v>
      </c>
      <c r="J38" s="35">
        <v>1924</v>
      </c>
      <c r="K38" s="35">
        <v>1533</v>
      </c>
      <c r="L38" s="35">
        <v>985</v>
      </c>
      <c r="M38" s="35">
        <v>1163</v>
      </c>
      <c r="O38" s="32">
        <f t="shared" si="0"/>
        <v>0</v>
      </c>
    </row>
    <row r="39" spans="1:15" ht="15.75" x14ac:dyDescent="0.25">
      <c r="A39" s="21" t="s">
        <v>69</v>
      </c>
      <c r="B39" s="35">
        <v>8653</v>
      </c>
      <c r="C39" s="35">
        <v>60</v>
      </c>
      <c r="D39" s="35">
        <v>1482</v>
      </c>
      <c r="E39" s="36">
        <v>0</v>
      </c>
      <c r="F39" s="36">
        <v>26</v>
      </c>
      <c r="G39" s="35">
        <v>4681</v>
      </c>
      <c r="H39" s="35">
        <v>135</v>
      </c>
      <c r="I39" s="35">
        <v>244</v>
      </c>
      <c r="J39" s="35">
        <v>668</v>
      </c>
      <c r="K39" s="35">
        <v>514</v>
      </c>
      <c r="L39" s="35">
        <v>300</v>
      </c>
      <c r="M39" s="35">
        <v>543</v>
      </c>
      <c r="O39" s="32">
        <f t="shared" si="0"/>
        <v>0</v>
      </c>
    </row>
    <row r="40" spans="1:15" ht="15.75" x14ac:dyDescent="0.25">
      <c r="A40" s="21" t="s">
        <v>70</v>
      </c>
      <c r="B40" s="35">
        <v>86373</v>
      </c>
      <c r="C40" s="35">
        <v>311</v>
      </c>
      <c r="D40" s="35">
        <v>334</v>
      </c>
      <c r="E40" s="36">
        <v>1</v>
      </c>
      <c r="F40" s="36">
        <v>101</v>
      </c>
      <c r="G40" s="35">
        <v>70365</v>
      </c>
      <c r="H40" s="35">
        <v>3299</v>
      </c>
      <c r="I40" s="35">
        <v>1072</v>
      </c>
      <c r="J40" s="35">
        <v>1767</v>
      </c>
      <c r="K40" s="35">
        <v>6518</v>
      </c>
      <c r="L40" s="35">
        <v>710</v>
      </c>
      <c r="M40" s="35">
        <v>1895</v>
      </c>
      <c r="O40" s="32">
        <f t="shared" si="0"/>
        <v>0</v>
      </c>
    </row>
    <row r="41" spans="1:15" ht="15.75" x14ac:dyDescent="0.25">
      <c r="A41" s="21" t="s">
        <v>71</v>
      </c>
      <c r="B41" s="35">
        <v>9546</v>
      </c>
      <c r="C41" s="35">
        <v>592</v>
      </c>
      <c r="D41" s="35">
        <v>2025</v>
      </c>
      <c r="E41" s="36">
        <v>0</v>
      </c>
      <c r="F41" s="36">
        <v>0</v>
      </c>
      <c r="G41" s="35">
        <v>3900</v>
      </c>
      <c r="H41" s="35">
        <v>189</v>
      </c>
      <c r="I41" s="35">
        <v>422</v>
      </c>
      <c r="J41" s="35">
        <v>825</v>
      </c>
      <c r="K41" s="35">
        <v>613</v>
      </c>
      <c r="L41" s="35">
        <v>394</v>
      </c>
      <c r="M41" s="35">
        <v>586</v>
      </c>
      <c r="O41" s="32">
        <f t="shared" si="0"/>
        <v>0</v>
      </c>
    </row>
    <row r="42" spans="1:15" ht="15.75" x14ac:dyDescent="0.25">
      <c r="A42" s="21" t="s">
        <v>72</v>
      </c>
      <c r="B42" s="35">
        <v>4220</v>
      </c>
      <c r="C42" s="35">
        <v>1552</v>
      </c>
      <c r="D42" s="35">
        <v>710</v>
      </c>
      <c r="E42" s="36">
        <v>0</v>
      </c>
      <c r="F42" s="36">
        <v>0</v>
      </c>
      <c r="G42" s="35">
        <v>156</v>
      </c>
      <c r="H42" s="35">
        <v>63</v>
      </c>
      <c r="I42" s="35">
        <v>44</v>
      </c>
      <c r="J42" s="35">
        <v>589</v>
      </c>
      <c r="K42" s="35">
        <v>511</v>
      </c>
      <c r="L42" s="35">
        <v>245</v>
      </c>
      <c r="M42" s="35">
        <v>350</v>
      </c>
      <c r="O42" s="32">
        <f t="shared" si="0"/>
        <v>0</v>
      </c>
    </row>
    <row r="43" spans="1:15" ht="15.75" x14ac:dyDescent="0.25">
      <c r="A43" s="21" t="s">
        <v>73</v>
      </c>
      <c r="B43" s="35">
        <v>10370</v>
      </c>
      <c r="C43" s="35">
        <v>3086</v>
      </c>
      <c r="D43" s="35">
        <v>2679</v>
      </c>
      <c r="E43" s="36">
        <v>0</v>
      </c>
      <c r="F43" s="36">
        <v>0</v>
      </c>
      <c r="G43" s="35">
        <v>936</v>
      </c>
      <c r="H43" s="35">
        <v>104</v>
      </c>
      <c r="I43" s="35">
        <v>244</v>
      </c>
      <c r="J43" s="35">
        <v>1257</v>
      </c>
      <c r="K43" s="35">
        <v>938</v>
      </c>
      <c r="L43" s="35">
        <v>437</v>
      </c>
      <c r="M43" s="35">
        <v>689</v>
      </c>
      <c r="O43" s="32">
        <f t="shared" si="0"/>
        <v>0</v>
      </c>
    </row>
    <row r="44" spans="1:15" ht="15.75" x14ac:dyDescent="0.25">
      <c r="A44" s="21" t="s">
        <v>74</v>
      </c>
      <c r="B44" s="35">
        <v>7462</v>
      </c>
      <c r="C44" s="35">
        <v>2369</v>
      </c>
      <c r="D44" s="35">
        <v>2692</v>
      </c>
      <c r="E44" s="36">
        <v>0</v>
      </c>
      <c r="F44" s="36">
        <v>0</v>
      </c>
      <c r="G44" s="35">
        <v>156</v>
      </c>
      <c r="H44" s="35">
        <v>45</v>
      </c>
      <c r="I44" s="35">
        <v>72</v>
      </c>
      <c r="J44" s="35">
        <v>628</v>
      </c>
      <c r="K44" s="35">
        <v>747</v>
      </c>
      <c r="L44" s="35">
        <v>296</v>
      </c>
      <c r="M44" s="35">
        <v>457</v>
      </c>
      <c r="O44" s="32">
        <f t="shared" si="0"/>
        <v>0</v>
      </c>
    </row>
    <row r="45" spans="1:15" ht="15.75" x14ac:dyDescent="0.25">
      <c r="A45" s="21" t="s">
        <v>75</v>
      </c>
      <c r="B45" s="35">
        <v>4930</v>
      </c>
      <c r="C45" s="35">
        <v>1562</v>
      </c>
      <c r="D45" s="35">
        <v>1578</v>
      </c>
      <c r="E45" s="36">
        <v>0</v>
      </c>
      <c r="F45" s="36">
        <v>0</v>
      </c>
      <c r="G45" s="35">
        <v>156</v>
      </c>
      <c r="H45" s="35">
        <v>70</v>
      </c>
      <c r="I45" s="35">
        <v>113</v>
      </c>
      <c r="J45" s="35">
        <v>550</v>
      </c>
      <c r="K45" s="35">
        <v>358</v>
      </c>
      <c r="L45" s="35">
        <v>237</v>
      </c>
      <c r="M45" s="35">
        <v>306</v>
      </c>
      <c r="O45" s="32">
        <f t="shared" si="0"/>
        <v>0</v>
      </c>
    </row>
    <row r="46" spans="1:15" ht="15.75" x14ac:dyDescent="0.25">
      <c r="A46" s="21" t="s">
        <v>76</v>
      </c>
      <c r="B46" s="35">
        <v>3160</v>
      </c>
      <c r="C46" s="35">
        <v>572</v>
      </c>
      <c r="D46" s="35">
        <v>1035</v>
      </c>
      <c r="E46" s="36">
        <v>0</v>
      </c>
      <c r="F46" s="36">
        <v>209</v>
      </c>
      <c r="G46" s="35">
        <v>156</v>
      </c>
      <c r="H46" s="35">
        <v>18</v>
      </c>
      <c r="I46" s="35">
        <v>132</v>
      </c>
      <c r="J46" s="35">
        <v>353</v>
      </c>
      <c r="K46" s="35">
        <v>313</v>
      </c>
      <c r="L46" s="35">
        <v>134</v>
      </c>
      <c r="M46" s="35">
        <v>238</v>
      </c>
      <c r="O46" s="32">
        <f t="shared" si="0"/>
        <v>0</v>
      </c>
    </row>
    <row r="47" spans="1:15" ht="15.75" x14ac:dyDescent="0.25">
      <c r="A47" s="21" t="s">
        <v>77</v>
      </c>
      <c r="B47" s="35">
        <v>7128</v>
      </c>
      <c r="C47" s="35">
        <v>2862</v>
      </c>
      <c r="D47" s="35">
        <v>863</v>
      </c>
      <c r="E47" s="36">
        <v>0</v>
      </c>
      <c r="F47" s="36">
        <v>0</v>
      </c>
      <c r="G47" s="35">
        <v>156</v>
      </c>
      <c r="H47" s="35">
        <v>161</v>
      </c>
      <c r="I47" s="35">
        <v>98</v>
      </c>
      <c r="J47" s="35">
        <v>864</v>
      </c>
      <c r="K47" s="35">
        <v>1065</v>
      </c>
      <c r="L47" s="35">
        <v>440</v>
      </c>
      <c r="M47" s="35">
        <v>619</v>
      </c>
      <c r="O47" s="32">
        <f t="shared" si="0"/>
        <v>0</v>
      </c>
    </row>
    <row r="48" spans="1:15" ht="15.75" x14ac:dyDescent="0.25">
      <c r="A48" s="21" t="s">
        <v>78</v>
      </c>
      <c r="B48" s="35">
        <v>11585</v>
      </c>
      <c r="C48" s="35">
        <v>5482</v>
      </c>
      <c r="D48" s="35">
        <v>1932</v>
      </c>
      <c r="E48" s="36">
        <v>0</v>
      </c>
      <c r="F48" s="36">
        <v>2</v>
      </c>
      <c r="G48" s="35">
        <v>156</v>
      </c>
      <c r="H48" s="35">
        <v>78</v>
      </c>
      <c r="I48" s="35">
        <v>72</v>
      </c>
      <c r="J48" s="35">
        <v>1374</v>
      </c>
      <c r="K48" s="35">
        <v>1058</v>
      </c>
      <c r="L48" s="35">
        <v>628</v>
      </c>
      <c r="M48" s="35">
        <v>803</v>
      </c>
      <c r="O48" s="32">
        <f t="shared" si="0"/>
        <v>0</v>
      </c>
    </row>
    <row r="49" spans="1:15" ht="15.75" x14ac:dyDescent="0.25">
      <c r="A49" s="21" t="s">
        <v>79</v>
      </c>
      <c r="B49" s="35">
        <v>11159</v>
      </c>
      <c r="C49" s="35">
        <v>4213</v>
      </c>
      <c r="D49" s="35">
        <v>2432</v>
      </c>
      <c r="E49" s="36">
        <v>0</v>
      </c>
      <c r="F49" s="36">
        <v>13</v>
      </c>
      <c r="G49" s="35">
        <v>156</v>
      </c>
      <c r="H49" s="35">
        <v>98</v>
      </c>
      <c r="I49" s="35">
        <v>382</v>
      </c>
      <c r="J49" s="35">
        <v>1257</v>
      </c>
      <c r="K49" s="35">
        <v>1343</v>
      </c>
      <c r="L49" s="35">
        <v>524</v>
      </c>
      <c r="M49" s="35">
        <v>741</v>
      </c>
      <c r="O49" s="32">
        <f t="shared" si="0"/>
        <v>0</v>
      </c>
    </row>
    <row r="50" spans="1:15" ht="15.75" x14ac:dyDescent="0.25">
      <c r="A50" s="21" t="s">
        <v>80</v>
      </c>
      <c r="B50" s="35">
        <v>6871</v>
      </c>
      <c r="C50" s="35">
        <v>1354</v>
      </c>
      <c r="D50" s="35">
        <v>502</v>
      </c>
      <c r="E50" s="36">
        <v>0</v>
      </c>
      <c r="F50" s="36">
        <v>0</v>
      </c>
      <c r="G50" s="35">
        <v>156</v>
      </c>
      <c r="H50" s="35">
        <v>238</v>
      </c>
      <c r="I50" s="35">
        <v>342</v>
      </c>
      <c r="J50" s="35">
        <v>1649</v>
      </c>
      <c r="K50" s="35">
        <v>946</v>
      </c>
      <c r="L50" s="35">
        <v>880</v>
      </c>
      <c r="M50" s="35">
        <v>804</v>
      </c>
      <c r="O50" s="32">
        <f t="shared" si="0"/>
        <v>0</v>
      </c>
    </row>
    <row r="51" spans="1:15" ht="15.75" x14ac:dyDescent="0.25">
      <c r="A51" s="21" t="s">
        <v>81</v>
      </c>
      <c r="B51" s="35">
        <v>16381</v>
      </c>
      <c r="C51" s="35">
        <v>5832</v>
      </c>
      <c r="D51" s="35">
        <v>3009</v>
      </c>
      <c r="E51" s="36">
        <v>0</v>
      </c>
      <c r="F51" s="36">
        <v>0</v>
      </c>
      <c r="G51" s="35">
        <v>1248</v>
      </c>
      <c r="H51" s="35">
        <v>189</v>
      </c>
      <c r="I51" s="35">
        <v>461</v>
      </c>
      <c r="J51" s="35">
        <v>1689</v>
      </c>
      <c r="K51" s="35">
        <v>2157</v>
      </c>
      <c r="L51" s="35">
        <v>762</v>
      </c>
      <c r="M51" s="35">
        <v>1034</v>
      </c>
      <c r="O51" s="32">
        <f t="shared" si="0"/>
        <v>0</v>
      </c>
    </row>
    <row r="52" spans="1:15" ht="15.75" x14ac:dyDescent="0.25">
      <c r="A52" s="20" t="s">
        <v>82</v>
      </c>
      <c r="B52" s="35">
        <v>23250</v>
      </c>
      <c r="C52" s="35">
        <v>6008</v>
      </c>
      <c r="D52" s="35">
        <v>2766</v>
      </c>
      <c r="E52" s="36">
        <v>0</v>
      </c>
      <c r="F52" s="36">
        <v>0</v>
      </c>
      <c r="G52" s="35">
        <v>7489</v>
      </c>
      <c r="H52" s="35">
        <v>580</v>
      </c>
      <c r="I52" s="35">
        <v>245</v>
      </c>
      <c r="J52" s="35">
        <v>2121</v>
      </c>
      <c r="K52" s="35">
        <v>1704</v>
      </c>
      <c r="L52" s="35">
        <v>1149</v>
      </c>
      <c r="M52" s="35">
        <v>1188</v>
      </c>
      <c r="O52" s="32">
        <f t="shared" si="0"/>
        <v>0</v>
      </c>
    </row>
    <row r="53" spans="1:15" ht="15.75" x14ac:dyDescent="0.25">
      <c r="A53" s="21" t="s">
        <v>83</v>
      </c>
      <c r="B53" s="35">
        <v>17833</v>
      </c>
      <c r="C53" s="35">
        <v>719</v>
      </c>
      <c r="D53" s="35">
        <v>3148</v>
      </c>
      <c r="E53" s="36">
        <v>0</v>
      </c>
      <c r="F53" s="36">
        <v>17</v>
      </c>
      <c r="G53" s="35">
        <v>8893</v>
      </c>
      <c r="H53" s="35">
        <v>378</v>
      </c>
      <c r="I53" s="35">
        <v>255</v>
      </c>
      <c r="J53" s="35">
        <v>1571</v>
      </c>
      <c r="K53" s="35">
        <v>969</v>
      </c>
      <c r="L53" s="35">
        <v>627</v>
      </c>
      <c r="M53" s="35">
        <v>1256</v>
      </c>
      <c r="O53" s="32">
        <f t="shared" si="0"/>
        <v>0</v>
      </c>
    </row>
    <row r="54" spans="1:15" ht="15.75" x14ac:dyDescent="0.25">
      <c r="A54" s="21" t="s">
        <v>84</v>
      </c>
      <c r="B54" s="35">
        <v>23965</v>
      </c>
      <c r="C54" s="35">
        <v>5349</v>
      </c>
      <c r="D54" s="35">
        <v>2745</v>
      </c>
      <c r="E54" s="36">
        <v>0</v>
      </c>
      <c r="F54" s="36">
        <v>0</v>
      </c>
      <c r="G54" s="35">
        <v>6865</v>
      </c>
      <c r="H54" s="35">
        <v>506</v>
      </c>
      <c r="I54" s="35">
        <v>519</v>
      </c>
      <c r="J54" s="35">
        <v>2827</v>
      </c>
      <c r="K54" s="35">
        <v>2025</v>
      </c>
      <c r="L54" s="35">
        <v>1137</v>
      </c>
      <c r="M54" s="35">
        <v>1992</v>
      </c>
      <c r="O54" s="32">
        <f t="shared" si="0"/>
        <v>0</v>
      </c>
    </row>
    <row r="55" spans="1:15" ht="15.75" x14ac:dyDescent="0.25">
      <c r="A55" s="21" t="s">
        <v>85</v>
      </c>
      <c r="B55" s="35">
        <v>9384</v>
      </c>
      <c r="C55" s="35">
        <v>4696</v>
      </c>
      <c r="D55" s="35">
        <v>2072</v>
      </c>
      <c r="E55" s="36">
        <v>0</v>
      </c>
      <c r="F55" s="36">
        <v>0</v>
      </c>
      <c r="G55" s="35">
        <v>156</v>
      </c>
      <c r="H55" s="35">
        <v>77</v>
      </c>
      <c r="I55" s="35">
        <v>88</v>
      </c>
      <c r="J55" s="35">
        <v>707</v>
      </c>
      <c r="K55" s="35">
        <v>766</v>
      </c>
      <c r="L55" s="35">
        <v>310</v>
      </c>
      <c r="M55" s="35">
        <v>512</v>
      </c>
      <c r="O55" s="32">
        <f t="shared" si="0"/>
        <v>0</v>
      </c>
    </row>
    <row r="56" spans="1:15" ht="15.75" x14ac:dyDescent="0.25">
      <c r="A56" s="21" t="s">
        <v>86</v>
      </c>
      <c r="B56" s="35">
        <v>5917</v>
      </c>
      <c r="C56" s="35">
        <v>474</v>
      </c>
      <c r="D56" s="35">
        <v>800</v>
      </c>
      <c r="E56" s="36">
        <v>0</v>
      </c>
      <c r="F56" s="36">
        <v>0</v>
      </c>
      <c r="G56" s="35">
        <v>468</v>
      </c>
      <c r="H56" s="35">
        <v>176</v>
      </c>
      <c r="I56" s="35">
        <v>88</v>
      </c>
      <c r="J56" s="35">
        <v>1296</v>
      </c>
      <c r="K56" s="35">
        <v>749</v>
      </c>
      <c r="L56" s="35">
        <v>451</v>
      </c>
      <c r="M56" s="35">
        <v>1415</v>
      </c>
      <c r="O56" s="32">
        <f t="shared" si="0"/>
        <v>0</v>
      </c>
    </row>
    <row r="57" spans="1:15" ht="15.75" x14ac:dyDescent="0.25">
      <c r="A57" s="21" t="s">
        <v>87</v>
      </c>
      <c r="B57" s="35">
        <v>125506</v>
      </c>
      <c r="C57" s="35">
        <v>0</v>
      </c>
      <c r="D57" s="35">
        <v>26</v>
      </c>
      <c r="E57" s="36">
        <v>8</v>
      </c>
      <c r="F57" s="36">
        <v>380</v>
      </c>
      <c r="G57" s="35">
        <v>118577</v>
      </c>
      <c r="H57" s="35">
        <v>1198</v>
      </c>
      <c r="I57" s="35">
        <v>327</v>
      </c>
      <c r="J57" s="35">
        <v>1296</v>
      </c>
      <c r="K57" s="35">
        <v>1437</v>
      </c>
      <c r="L57" s="35">
        <v>594</v>
      </c>
      <c r="M57" s="35">
        <v>1663</v>
      </c>
      <c r="O57" s="32">
        <f t="shared" si="0"/>
        <v>0</v>
      </c>
    </row>
    <row r="58" spans="1:15" ht="15.75" x14ac:dyDescent="0.25">
      <c r="A58" s="21" t="s">
        <v>88</v>
      </c>
      <c r="B58" s="35">
        <v>18904</v>
      </c>
      <c r="C58" s="35">
        <v>809</v>
      </c>
      <c r="D58" s="35">
        <v>366</v>
      </c>
      <c r="E58" s="36">
        <v>0</v>
      </c>
      <c r="F58" s="36">
        <v>0</v>
      </c>
      <c r="G58" s="35">
        <v>10921</v>
      </c>
      <c r="H58" s="35">
        <v>806</v>
      </c>
      <c r="I58" s="35">
        <v>1281</v>
      </c>
      <c r="J58" s="35">
        <v>1689</v>
      </c>
      <c r="K58" s="35">
        <v>1248</v>
      </c>
      <c r="L58" s="35">
        <v>856</v>
      </c>
      <c r="M58" s="35">
        <v>928</v>
      </c>
      <c r="O58" s="32">
        <f t="shared" si="0"/>
        <v>0</v>
      </c>
    </row>
    <row r="59" spans="1:15" ht="15.75" x14ac:dyDescent="0.25">
      <c r="A59" s="21" t="s">
        <v>89</v>
      </c>
      <c r="B59" s="35">
        <v>6882</v>
      </c>
      <c r="C59" s="35">
        <v>613</v>
      </c>
      <c r="D59" s="35">
        <v>1597</v>
      </c>
      <c r="E59" s="36">
        <v>0</v>
      </c>
      <c r="F59" s="36">
        <v>0</v>
      </c>
      <c r="G59" s="35">
        <v>3120</v>
      </c>
      <c r="H59" s="35">
        <v>84</v>
      </c>
      <c r="I59" s="35">
        <v>89</v>
      </c>
      <c r="J59" s="35">
        <v>471</v>
      </c>
      <c r="K59" s="35">
        <v>319</v>
      </c>
      <c r="L59" s="35">
        <v>222</v>
      </c>
      <c r="M59" s="35">
        <v>367</v>
      </c>
      <c r="O59" s="32">
        <f t="shared" si="0"/>
        <v>0</v>
      </c>
    </row>
    <row r="60" spans="1:15" ht="15.75" x14ac:dyDescent="0.25">
      <c r="A60" s="21" t="s">
        <v>90</v>
      </c>
      <c r="B60" s="35">
        <v>9743</v>
      </c>
      <c r="C60" s="35">
        <v>4175</v>
      </c>
      <c r="D60" s="35">
        <v>737</v>
      </c>
      <c r="E60" s="36">
        <v>0</v>
      </c>
      <c r="F60" s="36">
        <v>0</v>
      </c>
      <c r="G60" s="35">
        <v>156</v>
      </c>
      <c r="H60" s="35">
        <v>190</v>
      </c>
      <c r="I60" s="35">
        <v>566</v>
      </c>
      <c r="J60" s="35">
        <v>1257</v>
      </c>
      <c r="K60" s="35">
        <v>871</v>
      </c>
      <c r="L60" s="35">
        <v>781</v>
      </c>
      <c r="M60" s="35">
        <v>1010</v>
      </c>
      <c r="O60" s="32">
        <f t="shared" si="0"/>
        <v>0</v>
      </c>
    </row>
    <row r="61" spans="1:15" ht="15.75" x14ac:dyDescent="0.25">
      <c r="A61" s="21" t="s">
        <v>91</v>
      </c>
      <c r="B61" s="35">
        <v>4424</v>
      </c>
      <c r="C61" s="35">
        <v>1302</v>
      </c>
      <c r="D61" s="35">
        <v>1716</v>
      </c>
      <c r="E61" s="36">
        <v>0</v>
      </c>
      <c r="F61" s="36">
        <v>0</v>
      </c>
      <c r="G61" s="35">
        <v>156</v>
      </c>
      <c r="H61" s="35">
        <v>28</v>
      </c>
      <c r="I61" s="35">
        <v>72</v>
      </c>
      <c r="J61" s="35">
        <v>314</v>
      </c>
      <c r="K61" s="35">
        <v>346</v>
      </c>
      <c r="L61" s="35">
        <v>143</v>
      </c>
      <c r="M61" s="35">
        <v>347</v>
      </c>
      <c r="O61" s="32">
        <f t="shared" si="0"/>
        <v>0</v>
      </c>
    </row>
    <row r="62" spans="1:15" ht="15.75" x14ac:dyDescent="0.25">
      <c r="A62" s="21" t="s">
        <v>92</v>
      </c>
      <c r="B62" s="35">
        <v>9551</v>
      </c>
      <c r="C62" s="35">
        <v>5045</v>
      </c>
      <c r="D62" s="35">
        <v>1296</v>
      </c>
      <c r="E62" s="36">
        <v>0</v>
      </c>
      <c r="F62" s="36">
        <v>0</v>
      </c>
      <c r="G62" s="35">
        <v>156</v>
      </c>
      <c r="H62" s="35">
        <v>63</v>
      </c>
      <c r="I62" s="35">
        <v>94</v>
      </c>
      <c r="J62" s="35">
        <v>628</v>
      </c>
      <c r="K62" s="35">
        <v>1352</v>
      </c>
      <c r="L62" s="35">
        <v>391</v>
      </c>
      <c r="M62" s="35">
        <v>526</v>
      </c>
      <c r="O62" s="32">
        <f t="shared" si="0"/>
        <v>0</v>
      </c>
    </row>
    <row r="63" spans="1:15" ht="15.75" x14ac:dyDescent="0.25">
      <c r="A63" s="21" t="s">
        <v>93</v>
      </c>
      <c r="B63" s="35">
        <v>5076</v>
      </c>
      <c r="C63" s="35">
        <v>1794</v>
      </c>
      <c r="D63" s="35">
        <v>877</v>
      </c>
      <c r="E63" s="36">
        <v>0</v>
      </c>
      <c r="F63" s="36">
        <v>0</v>
      </c>
      <c r="G63" s="35">
        <v>156</v>
      </c>
      <c r="H63" s="35">
        <v>54</v>
      </c>
      <c r="I63" s="35">
        <v>198</v>
      </c>
      <c r="J63" s="35">
        <v>707</v>
      </c>
      <c r="K63" s="35">
        <v>512</v>
      </c>
      <c r="L63" s="35">
        <v>317</v>
      </c>
      <c r="M63" s="35">
        <v>461</v>
      </c>
      <c r="O63" s="32">
        <f t="shared" si="0"/>
        <v>0</v>
      </c>
    </row>
    <row r="64" spans="1:15" ht="15.75" x14ac:dyDescent="0.25">
      <c r="A64" s="21" t="s">
        <v>94</v>
      </c>
      <c r="B64" s="35">
        <v>2246</v>
      </c>
      <c r="C64" s="35">
        <v>539</v>
      </c>
      <c r="D64" s="35">
        <v>1036</v>
      </c>
      <c r="E64" s="36">
        <v>0</v>
      </c>
      <c r="F64" s="36">
        <v>0</v>
      </c>
      <c r="G64" s="35">
        <v>156</v>
      </c>
      <c r="H64" s="35">
        <v>18</v>
      </c>
      <c r="I64" s="35">
        <v>6</v>
      </c>
      <c r="J64" s="35">
        <v>118</v>
      </c>
      <c r="K64" s="35">
        <v>109</v>
      </c>
      <c r="L64" s="35">
        <v>78</v>
      </c>
      <c r="M64" s="35">
        <v>186</v>
      </c>
      <c r="O64" s="32">
        <f t="shared" si="0"/>
        <v>0</v>
      </c>
    </row>
    <row r="65" spans="1:15" ht="15.75" x14ac:dyDescent="0.25">
      <c r="A65" s="21" t="s">
        <v>95</v>
      </c>
      <c r="B65" s="35">
        <v>6677</v>
      </c>
      <c r="C65" s="35">
        <v>2352</v>
      </c>
      <c r="D65" s="35">
        <v>2332</v>
      </c>
      <c r="E65" s="36">
        <v>0</v>
      </c>
      <c r="F65" s="36">
        <v>0</v>
      </c>
      <c r="G65" s="35">
        <v>156</v>
      </c>
      <c r="H65" s="35">
        <v>27</v>
      </c>
      <c r="I65" s="35">
        <v>82</v>
      </c>
      <c r="J65" s="35">
        <v>510</v>
      </c>
      <c r="K65" s="35">
        <v>441</v>
      </c>
      <c r="L65" s="35">
        <v>268</v>
      </c>
      <c r="M65" s="35">
        <v>509</v>
      </c>
      <c r="O65" s="32">
        <f t="shared" si="0"/>
        <v>0</v>
      </c>
    </row>
    <row r="66" spans="1:15" ht="15.75" x14ac:dyDescent="0.25">
      <c r="A66" s="21" t="s">
        <v>96</v>
      </c>
      <c r="B66" s="35">
        <v>2568</v>
      </c>
      <c r="C66" s="35">
        <v>170</v>
      </c>
      <c r="D66" s="35">
        <v>1135</v>
      </c>
      <c r="E66" s="36">
        <v>0</v>
      </c>
      <c r="F66" s="36">
        <v>0</v>
      </c>
      <c r="G66" s="35">
        <v>156</v>
      </c>
      <c r="H66" s="35">
        <v>45</v>
      </c>
      <c r="I66" s="35">
        <v>127</v>
      </c>
      <c r="J66" s="35">
        <v>275</v>
      </c>
      <c r="K66" s="35">
        <v>224</v>
      </c>
      <c r="L66" s="35">
        <v>153</v>
      </c>
      <c r="M66" s="35">
        <v>283</v>
      </c>
      <c r="O66" s="32">
        <f t="shared" si="0"/>
        <v>0</v>
      </c>
    </row>
    <row r="67" spans="1:15" ht="15.75" x14ac:dyDescent="0.25">
      <c r="A67" s="21" t="s">
        <v>97</v>
      </c>
      <c r="B67" s="35">
        <v>4251</v>
      </c>
      <c r="C67" s="35">
        <v>49</v>
      </c>
      <c r="D67" s="35">
        <v>896</v>
      </c>
      <c r="E67" s="36">
        <v>0</v>
      </c>
      <c r="F67" s="36">
        <v>0</v>
      </c>
      <c r="G67" s="35">
        <v>156</v>
      </c>
      <c r="H67" s="35">
        <v>9</v>
      </c>
      <c r="I67" s="35">
        <v>39</v>
      </c>
      <c r="J67" s="35">
        <v>2317</v>
      </c>
      <c r="K67" s="35">
        <v>270</v>
      </c>
      <c r="L67" s="35">
        <v>32</v>
      </c>
      <c r="M67" s="35">
        <v>483</v>
      </c>
      <c r="O67" s="32">
        <f t="shared" si="0"/>
        <v>0</v>
      </c>
    </row>
    <row r="68" spans="1:15" ht="15.75" x14ac:dyDescent="0.25">
      <c r="A68" s="21" t="s">
        <v>98</v>
      </c>
      <c r="B68" s="35">
        <v>6972</v>
      </c>
      <c r="C68" s="35">
        <v>431</v>
      </c>
      <c r="D68" s="35">
        <v>1532</v>
      </c>
      <c r="E68" s="36">
        <v>0</v>
      </c>
      <c r="F68" s="36">
        <v>0</v>
      </c>
      <c r="G68" s="35">
        <v>156</v>
      </c>
      <c r="H68" s="35">
        <v>59</v>
      </c>
      <c r="I68" s="35">
        <v>341</v>
      </c>
      <c r="J68" s="35">
        <v>2278</v>
      </c>
      <c r="K68" s="35">
        <v>1085</v>
      </c>
      <c r="L68" s="35">
        <v>342</v>
      </c>
      <c r="M68" s="35">
        <v>748</v>
      </c>
      <c r="O68" s="32">
        <f t="shared" si="0"/>
        <v>0</v>
      </c>
    </row>
    <row r="69" spans="1:15" ht="15.75" x14ac:dyDescent="0.25">
      <c r="A69" s="21" t="s">
        <v>99</v>
      </c>
      <c r="B69" s="35">
        <v>3008</v>
      </c>
      <c r="C69" s="35">
        <v>235</v>
      </c>
      <c r="D69" s="35">
        <v>1264</v>
      </c>
      <c r="E69" s="36">
        <v>0</v>
      </c>
      <c r="F69" s="36">
        <v>0</v>
      </c>
      <c r="G69" s="35">
        <v>156</v>
      </c>
      <c r="H69" s="35">
        <v>62</v>
      </c>
      <c r="I69" s="35">
        <v>55</v>
      </c>
      <c r="J69" s="35">
        <v>353</v>
      </c>
      <c r="K69" s="35">
        <v>286</v>
      </c>
      <c r="L69" s="35">
        <v>230</v>
      </c>
      <c r="M69" s="35">
        <v>367</v>
      </c>
      <c r="O69" s="32">
        <f t="shared" si="0"/>
        <v>0</v>
      </c>
    </row>
    <row r="70" spans="1:15" ht="15.75" x14ac:dyDescent="0.25">
      <c r="A70" s="21" t="s">
        <v>100</v>
      </c>
      <c r="B70" s="35">
        <v>11245</v>
      </c>
      <c r="C70" s="35">
        <v>3418</v>
      </c>
      <c r="D70" s="35">
        <v>3833</v>
      </c>
      <c r="E70" s="36">
        <v>0</v>
      </c>
      <c r="F70" s="36">
        <v>0</v>
      </c>
      <c r="G70" s="35">
        <v>1092</v>
      </c>
      <c r="H70" s="35">
        <v>81</v>
      </c>
      <c r="I70" s="35">
        <v>154</v>
      </c>
      <c r="J70" s="35">
        <v>864</v>
      </c>
      <c r="K70" s="35">
        <v>799</v>
      </c>
      <c r="L70" s="35">
        <v>459</v>
      </c>
      <c r="M70" s="35">
        <v>545</v>
      </c>
      <c r="O70" s="32">
        <f t="shared" si="0"/>
        <v>0</v>
      </c>
    </row>
    <row r="71" spans="1:15" ht="15.75" x14ac:dyDescent="0.25">
      <c r="A71" s="21" t="s">
        <v>101</v>
      </c>
      <c r="B71" s="35">
        <v>135474</v>
      </c>
      <c r="C71" s="35">
        <v>5361</v>
      </c>
      <c r="D71" s="35">
        <v>1314</v>
      </c>
      <c r="E71" s="36">
        <v>24489</v>
      </c>
      <c r="F71" s="36">
        <v>335</v>
      </c>
      <c r="G71" s="35">
        <v>21843</v>
      </c>
      <c r="H71" s="35">
        <v>5397</v>
      </c>
      <c r="I71" s="35">
        <v>7952</v>
      </c>
      <c r="J71" s="35">
        <v>26861</v>
      </c>
      <c r="K71" s="35">
        <v>16300</v>
      </c>
      <c r="L71" s="35">
        <v>11850</v>
      </c>
      <c r="M71" s="35">
        <v>13772</v>
      </c>
      <c r="O71" s="32">
        <f t="shared" ref="O71:O133" si="1">SUM(C71:M71)-B71</f>
        <v>0</v>
      </c>
    </row>
    <row r="72" spans="1:15" ht="15.75" x14ac:dyDescent="0.25">
      <c r="A72" s="21" t="s">
        <v>102</v>
      </c>
      <c r="B72" s="35">
        <v>23103</v>
      </c>
      <c r="C72" s="35">
        <v>347</v>
      </c>
      <c r="D72" s="35">
        <v>809</v>
      </c>
      <c r="E72" s="36">
        <v>0</v>
      </c>
      <c r="F72" s="36">
        <v>0</v>
      </c>
      <c r="G72" s="35">
        <v>16538</v>
      </c>
      <c r="H72" s="35">
        <v>411</v>
      </c>
      <c r="I72" s="35">
        <v>261</v>
      </c>
      <c r="J72" s="35">
        <v>864</v>
      </c>
      <c r="K72" s="35">
        <v>836</v>
      </c>
      <c r="L72" s="35">
        <v>464</v>
      </c>
      <c r="M72" s="35">
        <v>2573</v>
      </c>
      <c r="O72" s="32">
        <f t="shared" si="1"/>
        <v>0</v>
      </c>
    </row>
    <row r="73" spans="1:15" ht="15.75" x14ac:dyDescent="0.25">
      <c r="A73" s="21" t="s">
        <v>103</v>
      </c>
      <c r="B73" s="35">
        <v>7635</v>
      </c>
      <c r="C73" s="35">
        <v>2319</v>
      </c>
      <c r="D73" s="35">
        <v>1783</v>
      </c>
      <c r="E73" s="36">
        <v>0</v>
      </c>
      <c r="F73" s="36">
        <v>0</v>
      </c>
      <c r="G73" s="35">
        <v>312</v>
      </c>
      <c r="H73" s="35">
        <v>88</v>
      </c>
      <c r="I73" s="35">
        <v>180</v>
      </c>
      <c r="J73" s="35">
        <v>942</v>
      </c>
      <c r="K73" s="35">
        <v>1025</v>
      </c>
      <c r="L73" s="35">
        <v>317</v>
      </c>
      <c r="M73" s="35">
        <v>669</v>
      </c>
      <c r="O73" s="32">
        <f t="shared" si="1"/>
        <v>0</v>
      </c>
    </row>
    <row r="74" spans="1:15" ht="15.75" x14ac:dyDescent="0.25">
      <c r="A74" s="21" t="s">
        <v>104</v>
      </c>
      <c r="B74" s="35">
        <v>18673</v>
      </c>
      <c r="C74" s="35">
        <v>7275</v>
      </c>
      <c r="D74" s="35">
        <v>5597</v>
      </c>
      <c r="E74" s="36">
        <v>0</v>
      </c>
      <c r="F74" s="36">
        <v>0</v>
      </c>
      <c r="G74" s="35">
        <v>1092</v>
      </c>
      <c r="H74" s="35">
        <v>115</v>
      </c>
      <c r="I74" s="35">
        <v>82</v>
      </c>
      <c r="J74" s="35">
        <v>1296</v>
      </c>
      <c r="K74" s="35">
        <v>1563</v>
      </c>
      <c r="L74" s="35">
        <v>635</v>
      </c>
      <c r="M74" s="35">
        <v>1018</v>
      </c>
      <c r="O74" s="32">
        <f t="shared" si="1"/>
        <v>0</v>
      </c>
    </row>
    <row r="75" spans="1:15" ht="15.75" x14ac:dyDescent="0.25">
      <c r="A75" s="21" t="s">
        <v>105</v>
      </c>
      <c r="B75" s="35">
        <v>7109</v>
      </c>
      <c r="C75" s="35">
        <v>2923</v>
      </c>
      <c r="D75" s="35">
        <v>1622</v>
      </c>
      <c r="E75" s="36">
        <v>0</v>
      </c>
      <c r="F75" s="36">
        <v>0</v>
      </c>
      <c r="G75" s="35">
        <v>156</v>
      </c>
      <c r="H75" s="35">
        <v>73</v>
      </c>
      <c r="I75" s="35">
        <v>106</v>
      </c>
      <c r="J75" s="35">
        <v>589</v>
      </c>
      <c r="K75" s="35">
        <v>716</v>
      </c>
      <c r="L75" s="35">
        <v>312</v>
      </c>
      <c r="M75" s="35">
        <v>612</v>
      </c>
      <c r="O75" s="32">
        <f t="shared" si="1"/>
        <v>0</v>
      </c>
    </row>
    <row r="76" spans="1:15" ht="15.75" x14ac:dyDescent="0.25">
      <c r="A76" s="21" t="s">
        <v>106</v>
      </c>
      <c r="B76" s="35">
        <v>8531</v>
      </c>
      <c r="C76" s="35">
        <v>3639</v>
      </c>
      <c r="D76" s="35">
        <v>2297</v>
      </c>
      <c r="E76" s="36">
        <v>0</v>
      </c>
      <c r="F76" s="36">
        <v>0</v>
      </c>
      <c r="G76" s="35">
        <v>156</v>
      </c>
      <c r="H76" s="35">
        <v>36</v>
      </c>
      <c r="I76" s="35">
        <v>221</v>
      </c>
      <c r="J76" s="35">
        <v>668</v>
      </c>
      <c r="K76" s="35">
        <v>804</v>
      </c>
      <c r="L76" s="35">
        <v>337</v>
      </c>
      <c r="M76" s="35">
        <v>373</v>
      </c>
      <c r="O76" s="32">
        <f t="shared" si="1"/>
        <v>0</v>
      </c>
    </row>
    <row r="77" spans="1:15" ht="15.75" x14ac:dyDescent="0.25">
      <c r="A77" s="21" t="s">
        <v>107</v>
      </c>
      <c r="B77" s="35">
        <v>4740</v>
      </c>
      <c r="C77" s="35">
        <v>2121</v>
      </c>
      <c r="D77" s="35">
        <v>1111</v>
      </c>
      <c r="E77" s="36">
        <v>0</v>
      </c>
      <c r="F77" s="36">
        <v>0</v>
      </c>
      <c r="G77" s="35">
        <v>156</v>
      </c>
      <c r="H77" s="35">
        <v>27</v>
      </c>
      <c r="I77" s="35">
        <v>93</v>
      </c>
      <c r="J77" s="35">
        <v>393</v>
      </c>
      <c r="K77" s="35">
        <v>395</v>
      </c>
      <c r="L77" s="35">
        <v>183</v>
      </c>
      <c r="M77" s="35">
        <v>261</v>
      </c>
      <c r="O77" s="32">
        <f>SUM(C77:M77)-B77</f>
        <v>0</v>
      </c>
    </row>
    <row r="78" spans="1:15" ht="15.75" x14ac:dyDescent="0.25">
      <c r="A78" s="21" t="s">
        <v>108</v>
      </c>
      <c r="B78" s="35">
        <v>15581</v>
      </c>
      <c r="C78" s="35">
        <v>2916</v>
      </c>
      <c r="D78" s="35">
        <v>2530</v>
      </c>
      <c r="E78" s="36">
        <v>0</v>
      </c>
      <c r="F78" s="36">
        <v>621</v>
      </c>
      <c r="G78" s="35">
        <v>4213</v>
      </c>
      <c r="H78" s="35">
        <v>661</v>
      </c>
      <c r="I78" s="35">
        <v>74</v>
      </c>
      <c r="J78" s="35">
        <v>942</v>
      </c>
      <c r="K78" s="35">
        <v>2523</v>
      </c>
      <c r="L78" s="35">
        <v>424</v>
      </c>
      <c r="M78" s="35">
        <v>677</v>
      </c>
      <c r="O78" s="32">
        <f t="shared" si="1"/>
        <v>0</v>
      </c>
    </row>
    <row r="79" spans="1:15" ht="15.75" x14ac:dyDescent="0.25">
      <c r="A79" s="21" t="s">
        <v>109</v>
      </c>
      <c r="B79" s="35">
        <v>22800</v>
      </c>
      <c r="C79" s="35">
        <v>5336</v>
      </c>
      <c r="D79" s="35">
        <v>1857</v>
      </c>
      <c r="E79" s="36">
        <v>0</v>
      </c>
      <c r="F79" s="36">
        <v>0</v>
      </c>
      <c r="G79" s="35">
        <v>3276</v>
      </c>
      <c r="H79" s="35">
        <v>677</v>
      </c>
      <c r="I79" s="35">
        <v>784</v>
      </c>
      <c r="J79" s="35">
        <v>3849</v>
      </c>
      <c r="K79" s="35">
        <v>2473</v>
      </c>
      <c r="L79" s="35">
        <v>1781</v>
      </c>
      <c r="M79" s="35">
        <v>2767</v>
      </c>
      <c r="O79" s="32">
        <f t="shared" si="1"/>
        <v>0</v>
      </c>
    </row>
    <row r="80" spans="1:15" ht="15.75" x14ac:dyDescent="0.25">
      <c r="A80" s="21" t="s">
        <v>110</v>
      </c>
      <c r="B80" s="35">
        <v>149838</v>
      </c>
      <c r="C80" s="35">
        <v>9831</v>
      </c>
      <c r="D80" s="35">
        <v>940</v>
      </c>
      <c r="E80" s="36">
        <v>0</v>
      </c>
      <c r="F80" s="36">
        <v>11</v>
      </c>
      <c r="G80" s="35">
        <v>25743</v>
      </c>
      <c r="H80" s="35">
        <v>4474</v>
      </c>
      <c r="I80" s="35">
        <v>3215</v>
      </c>
      <c r="J80" s="35">
        <v>19439</v>
      </c>
      <c r="K80" s="35">
        <v>22086</v>
      </c>
      <c r="L80" s="35">
        <v>12046</v>
      </c>
      <c r="M80" s="35">
        <v>52053</v>
      </c>
      <c r="O80" s="32">
        <f t="shared" si="1"/>
        <v>0</v>
      </c>
    </row>
    <row r="81" spans="1:15" ht="15.75" x14ac:dyDescent="0.25">
      <c r="A81" s="21" t="s">
        <v>111</v>
      </c>
      <c r="B81" s="35">
        <v>5217</v>
      </c>
      <c r="C81" s="35">
        <v>1181</v>
      </c>
      <c r="D81" s="35">
        <v>1938</v>
      </c>
      <c r="E81" s="36">
        <v>0</v>
      </c>
      <c r="F81" s="36">
        <v>0</v>
      </c>
      <c r="G81" s="35">
        <v>156</v>
      </c>
      <c r="H81" s="35">
        <v>40</v>
      </c>
      <c r="I81" s="35">
        <v>172</v>
      </c>
      <c r="J81" s="35">
        <v>550</v>
      </c>
      <c r="K81" s="35">
        <v>493</v>
      </c>
      <c r="L81" s="35">
        <v>235</v>
      </c>
      <c r="M81" s="35">
        <v>452</v>
      </c>
      <c r="O81" s="32">
        <f t="shared" si="1"/>
        <v>0</v>
      </c>
    </row>
    <row r="82" spans="1:15" ht="15.75" x14ac:dyDescent="0.25">
      <c r="A82" s="21" t="s">
        <v>112</v>
      </c>
      <c r="B82" s="35">
        <v>6436</v>
      </c>
      <c r="C82" s="35">
        <v>1240</v>
      </c>
      <c r="D82" s="35">
        <v>1590</v>
      </c>
      <c r="E82" s="36">
        <v>0</v>
      </c>
      <c r="F82" s="36">
        <v>0</v>
      </c>
      <c r="G82" s="35">
        <v>156</v>
      </c>
      <c r="H82" s="35">
        <v>108</v>
      </c>
      <c r="I82" s="35">
        <v>189</v>
      </c>
      <c r="J82" s="35">
        <v>1100</v>
      </c>
      <c r="K82" s="35">
        <v>807</v>
      </c>
      <c r="L82" s="35">
        <v>434</v>
      </c>
      <c r="M82" s="35">
        <v>812</v>
      </c>
      <c r="O82" s="32">
        <f t="shared" si="1"/>
        <v>0</v>
      </c>
    </row>
    <row r="83" spans="1:15" ht="15.75" x14ac:dyDescent="0.25">
      <c r="A83" s="21" t="s">
        <v>113</v>
      </c>
      <c r="B83" s="35">
        <v>7722</v>
      </c>
      <c r="C83" s="35">
        <v>2388</v>
      </c>
      <c r="D83" s="35">
        <v>2280</v>
      </c>
      <c r="E83" s="36">
        <v>0</v>
      </c>
      <c r="F83" s="36">
        <v>0</v>
      </c>
      <c r="G83" s="35">
        <v>156</v>
      </c>
      <c r="H83" s="35">
        <v>63</v>
      </c>
      <c r="I83" s="35">
        <v>188</v>
      </c>
      <c r="J83" s="35">
        <v>825</v>
      </c>
      <c r="K83" s="35">
        <v>921</v>
      </c>
      <c r="L83" s="35">
        <v>384</v>
      </c>
      <c r="M83" s="35">
        <v>517</v>
      </c>
      <c r="O83" s="32">
        <f t="shared" si="1"/>
        <v>0</v>
      </c>
    </row>
    <row r="84" spans="1:15" ht="15.75" x14ac:dyDescent="0.25">
      <c r="A84" s="21" t="s">
        <v>114</v>
      </c>
      <c r="B84" s="35">
        <v>17723</v>
      </c>
      <c r="C84" s="35">
        <v>4028</v>
      </c>
      <c r="D84" s="35">
        <v>5210</v>
      </c>
      <c r="E84" s="36">
        <v>0</v>
      </c>
      <c r="F84" s="36">
        <v>0</v>
      </c>
      <c r="G84" s="35">
        <v>1716</v>
      </c>
      <c r="H84" s="35">
        <v>166</v>
      </c>
      <c r="I84" s="35">
        <v>567</v>
      </c>
      <c r="J84" s="35">
        <v>1728</v>
      </c>
      <c r="K84" s="35">
        <v>2135</v>
      </c>
      <c r="L84" s="35">
        <v>897</v>
      </c>
      <c r="M84" s="35">
        <v>1276</v>
      </c>
      <c r="O84" s="32">
        <f t="shared" si="1"/>
        <v>0</v>
      </c>
    </row>
    <row r="85" spans="1:15" ht="15.75" x14ac:dyDescent="0.25">
      <c r="A85" s="22" t="s">
        <v>115</v>
      </c>
      <c r="B85" s="35">
        <v>17731</v>
      </c>
      <c r="C85" s="35">
        <v>9577</v>
      </c>
      <c r="D85" s="35">
        <v>2150</v>
      </c>
      <c r="E85" s="36">
        <v>0</v>
      </c>
      <c r="F85" s="36">
        <v>66</v>
      </c>
      <c r="G85" s="35">
        <v>156</v>
      </c>
      <c r="H85" s="35">
        <v>63</v>
      </c>
      <c r="I85" s="35">
        <v>276</v>
      </c>
      <c r="J85" s="35">
        <v>1139</v>
      </c>
      <c r="K85" s="35">
        <v>3347</v>
      </c>
      <c r="L85" s="35">
        <v>334</v>
      </c>
      <c r="M85" s="35">
        <v>623</v>
      </c>
      <c r="O85" s="32">
        <f t="shared" si="1"/>
        <v>0</v>
      </c>
    </row>
    <row r="86" spans="1:15" ht="15.75" x14ac:dyDescent="0.25">
      <c r="A86" s="22" t="s">
        <v>116</v>
      </c>
      <c r="B86" s="35">
        <v>9941</v>
      </c>
      <c r="C86" s="35">
        <v>1418</v>
      </c>
      <c r="D86" s="35">
        <v>2651</v>
      </c>
      <c r="E86" s="36">
        <v>0</v>
      </c>
      <c r="F86" s="36">
        <v>0</v>
      </c>
      <c r="G86" s="35">
        <v>1560</v>
      </c>
      <c r="H86" s="35">
        <v>181</v>
      </c>
      <c r="I86" s="35">
        <v>307</v>
      </c>
      <c r="J86" s="35">
        <v>1335</v>
      </c>
      <c r="K86" s="35">
        <v>1142</v>
      </c>
      <c r="L86" s="35">
        <v>475</v>
      </c>
      <c r="M86" s="35">
        <v>872</v>
      </c>
      <c r="O86" s="32">
        <f t="shared" si="1"/>
        <v>0</v>
      </c>
    </row>
    <row r="87" spans="1:15" ht="15.75" x14ac:dyDescent="0.25">
      <c r="A87" s="22" t="s">
        <v>117</v>
      </c>
      <c r="B87" s="35">
        <v>19683</v>
      </c>
      <c r="C87" s="35">
        <v>880</v>
      </c>
      <c r="D87" s="35">
        <v>1412</v>
      </c>
      <c r="E87" s="36">
        <v>0</v>
      </c>
      <c r="F87" s="36">
        <v>7</v>
      </c>
      <c r="G87" s="35">
        <v>8113</v>
      </c>
      <c r="H87" s="35">
        <v>608</v>
      </c>
      <c r="I87" s="35">
        <v>1125</v>
      </c>
      <c r="J87" s="35">
        <v>3063</v>
      </c>
      <c r="K87" s="35">
        <v>1873</v>
      </c>
      <c r="L87" s="35">
        <v>1006</v>
      </c>
      <c r="M87" s="35">
        <v>1596</v>
      </c>
      <c r="O87" s="32">
        <f t="shared" si="1"/>
        <v>0</v>
      </c>
    </row>
    <row r="88" spans="1:15" ht="15.75" x14ac:dyDescent="0.25">
      <c r="A88" s="22" t="s">
        <v>118</v>
      </c>
      <c r="B88" s="35">
        <v>10721</v>
      </c>
      <c r="C88" s="35">
        <v>645</v>
      </c>
      <c r="D88" s="35">
        <v>2217</v>
      </c>
      <c r="E88" s="36">
        <v>0</v>
      </c>
      <c r="F88" s="36">
        <v>412</v>
      </c>
      <c r="G88" s="35">
        <v>4057</v>
      </c>
      <c r="H88" s="35">
        <v>142</v>
      </c>
      <c r="I88" s="35">
        <v>373</v>
      </c>
      <c r="J88" s="35">
        <v>668</v>
      </c>
      <c r="K88" s="35">
        <v>1047</v>
      </c>
      <c r="L88" s="35">
        <v>392</v>
      </c>
      <c r="M88" s="35">
        <v>768</v>
      </c>
      <c r="O88" s="32">
        <f t="shared" si="1"/>
        <v>0</v>
      </c>
    </row>
    <row r="89" spans="1:15" ht="15.75" x14ac:dyDescent="0.25">
      <c r="A89" s="22" t="s">
        <v>119</v>
      </c>
      <c r="B89" s="35">
        <v>3880</v>
      </c>
      <c r="C89" s="35">
        <v>723</v>
      </c>
      <c r="D89" s="35">
        <v>1215</v>
      </c>
      <c r="E89" s="36">
        <v>0</v>
      </c>
      <c r="F89" s="36">
        <v>0</v>
      </c>
      <c r="G89" s="35">
        <v>156</v>
      </c>
      <c r="H89" s="35">
        <v>107</v>
      </c>
      <c r="I89" s="35">
        <v>33</v>
      </c>
      <c r="J89" s="35">
        <v>589</v>
      </c>
      <c r="K89" s="35">
        <v>389</v>
      </c>
      <c r="L89" s="35">
        <v>220</v>
      </c>
      <c r="M89" s="35">
        <v>448</v>
      </c>
      <c r="O89" s="32">
        <f t="shared" si="1"/>
        <v>0</v>
      </c>
    </row>
    <row r="90" spans="1:15" ht="15.75" x14ac:dyDescent="0.25">
      <c r="A90" s="21" t="s">
        <v>120</v>
      </c>
      <c r="B90" s="35">
        <v>3920</v>
      </c>
      <c r="C90" s="35">
        <v>100</v>
      </c>
      <c r="D90" s="35">
        <v>1836</v>
      </c>
      <c r="E90" s="36">
        <v>0</v>
      </c>
      <c r="F90" s="36">
        <v>0</v>
      </c>
      <c r="G90" s="35">
        <v>156</v>
      </c>
      <c r="H90" s="35">
        <v>90</v>
      </c>
      <c r="I90" s="35">
        <v>316</v>
      </c>
      <c r="J90" s="35">
        <v>471</v>
      </c>
      <c r="K90" s="35">
        <v>319</v>
      </c>
      <c r="L90" s="35">
        <v>277</v>
      </c>
      <c r="M90" s="35">
        <v>355</v>
      </c>
      <c r="O90" s="32">
        <f t="shared" si="1"/>
        <v>0</v>
      </c>
    </row>
    <row r="91" spans="1:15" ht="15.75" x14ac:dyDescent="0.25">
      <c r="A91" s="21" t="s">
        <v>121</v>
      </c>
      <c r="B91" s="35">
        <v>6033</v>
      </c>
      <c r="C91" s="35">
        <v>908</v>
      </c>
      <c r="D91" s="35">
        <v>1512</v>
      </c>
      <c r="E91" s="36">
        <v>0</v>
      </c>
      <c r="F91" s="36">
        <v>0</v>
      </c>
      <c r="G91" s="35">
        <v>1248</v>
      </c>
      <c r="H91" s="35">
        <v>63</v>
      </c>
      <c r="I91" s="35">
        <v>569</v>
      </c>
      <c r="J91" s="35">
        <v>550</v>
      </c>
      <c r="K91" s="35">
        <v>471</v>
      </c>
      <c r="L91" s="35">
        <v>251</v>
      </c>
      <c r="M91" s="35">
        <v>461</v>
      </c>
      <c r="O91" s="32">
        <f t="shared" si="1"/>
        <v>0</v>
      </c>
    </row>
    <row r="92" spans="1:15" ht="15.75" x14ac:dyDescent="0.25">
      <c r="A92" s="21" t="s">
        <v>122</v>
      </c>
      <c r="B92" s="35">
        <v>15639</v>
      </c>
      <c r="C92" s="35">
        <v>1661</v>
      </c>
      <c r="D92" s="35">
        <v>1665</v>
      </c>
      <c r="E92" s="36">
        <v>0</v>
      </c>
      <c r="F92" s="36">
        <v>0</v>
      </c>
      <c r="G92" s="35">
        <v>4681</v>
      </c>
      <c r="H92" s="35">
        <v>400</v>
      </c>
      <c r="I92" s="35">
        <v>466</v>
      </c>
      <c r="J92" s="35">
        <v>2003</v>
      </c>
      <c r="K92" s="35">
        <v>1462</v>
      </c>
      <c r="L92" s="35">
        <v>978</v>
      </c>
      <c r="M92" s="35">
        <v>2323</v>
      </c>
      <c r="O92" s="32">
        <f t="shared" si="1"/>
        <v>0</v>
      </c>
    </row>
    <row r="93" spans="1:15" ht="15.75" x14ac:dyDescent="0.25">
      <c r="A93" s="21" t="s">
        <v>123</v>
      </c>
      <c r="B93" s="35">
        <v>5853</v>
      </c>
      <c r="C93" s="35">
        <v>1134</v>
      </c>
      <c r="D93" s="35">
        <v>1794</v>
      </c>
      <c r="E93" s="36">
        <v>0</v>
      </c>
      <c r="F93" s="36">
        <v>0</v>
      </c>
      <c r="G93" s="35">
        <v>936</v>
      </c>
      <c r="H93" s="35">
        <v>118</v>
      </c>
      <c r="I93" s="35">
        <v>217</v>
      </c>
      <c r="J93" s="35">
        <v>589</v>
      </c>
      <c r="K93" s="35">
        <v>434</v>
      </c>
      <c r="L93" s="35">
        <v>268</v>
      </c>
      <c r="M93" s="35">
        <v>363</v>
      </c>
      <c r="O93" s="32">
        <f t="shared" si="1"/>
        <v>0</v>
      </c>
    </row>
    <row r="94" spans="1:15" ht="15.75" x14ac:dyDescent="0.25">
      <c r="A94" s="21" t="s">
        <v>124</v>
      </c>
      <c r="B94" s="35">
        <v>5653</v>
      </c>
      <c r="C94" s="35">
        <v>1176</v>
      </c>
      <c r="D94" s="35">
        <v>2104</v>
      </c>
      <c r="E94" s="36">
        <v>0</v>
      </c>
      <c r="F94" s="36">
        <v>0</v>
      </c>
      <c r="G94" s="35">
        <v>624</v>
      </c>
      <c r="H94" s="35">
        <v>81</v>
      </c>
      <c r="I94" s="35">
        <v>94</v>
      </c>
      <c r="J94" s="35">
        <v>510</v>
      </c>
      <c r="K94" s="35">
        <v>429</v>
      </c>
      <c r="L94" s="35">
        <v>256</v>
      </c>
      <c r="M94" s="35">
        <v>379</v>
      </c>
      <c r="O94" s="32">
        <f t="shared" si="1"/>
        <v>0</v>
      </c>
    </row>
    <row r="95" spans="1:15" ht="15.75" x14ac:dyDescent="0.25">
      <c r="A95" s="21" t="s">
        <v>125</v>
      </c>
      <c r="B95" s="35">
        <v>34966</v>
      </c>
      <c r="C95" s="35">
        <v>9908</v>
      </c>
      <c r="D95" s="35">
        <v>1311</v>
      </c>
      <c r="E95" s="36">
        <v>1374</v>
      </c>
      <c r="F95" s="36">
        <v>140</v>
      </c>
      <c r="G95" s="35">
        <v>7022</v>
      </c>
      <c r="H95" s="35">
        <v>757</v>
      </c>
      <c r="I95" s="35">
        <v>860</v>
      </c>
      <c r="J95" s="35">
        <v>3849</v>
      </c>
      <c r="K95" s="35">
        <v>3466</v>
      </c>
      <c r="L95" s="35">
        <v>1810</v>
      </c>
      <c r="M95" s="35">
        <v>4469</v>
      </c>
      <c r="O95" s="32">
        <f t="shared" si="1"/>
        <v>0</v>
      </c>
    </row>
    <row r="96" spans="1:15" ht="15.75" x14ac:dyDescent="0.25">
      <c r="A96" s="21" t="s">
        <v>126</v>
      </c>
      <c r="B96" s="35">
        <v>16170</v>
      </c>
      <c r="C96" s="35">
        <v>4747</v>
      </c>
      <c r="D96" s="35">
        <v>3630</v>
      </c>
      <c r="E96" s="36">
        <v>0</v>
      </c>
      <c r="F96" s="36">
        <v>0</v>
      </c>
      <c r="G96" s="35">
        <v>1248</v>
      </c>
      <c r="H96" s="35">
        <v>245</v>
      </c>
      <c r="I96" s="35">
        <v>171</v>
      </c>
      <c r="J96" s="35">
        <v>1885</v>
      </c>
      <c r="K96" s="35">
        <v>2089</v>
      </c>
      <c r="L96" s="35">
        <v>949</v>
      </c>
      <c r="M96" s="35">
        <v>1206</v>
      </c>
      <c r="O96" s="32">
        <f t="shared" si="1"/>
        <v>0</v>
      </c>
    </row>
    <row r="97" spans="1:15" ht="15.75" x14ac:dyDescent="0.25">
      <c r="A97" s="21" t="s">
        <v>127</v>
      </c>
      <c r="B97" s="35">
        <v>50544</v>
      </c>
      <c r="C97" s="35">
        <v>3620</v>
      </c>
      <c r="D97" s="35">
        <v>4055</v>
      </c>
      <c r="E97" s="36">
        <v>0</v>
      </c>
      <c r="F97" s="36">
        <v>3542</v>
      </c>
      <c r="G97" s="35">
        <v>17787</v>
      </c>
      <c r="H97" s="35">
        <v>3600</v>
      </c>
      <c r="I97" s="35">
        <v>1476</v>
      </c>
      <c r="J97" s="35">
        <v>4870</v>
      </c>
      <c r="K97" s="35">
        <v>6867</v>
      </c>
      <c r="L97" s="35">
        <v>2091</v>
      </c>
      <c r="M97" s="35">
        <v>2636</v>
      </c>
      <c r="O97" s="32">
        <f t="shared" si="1"/>
        <v>0</v>
      </c>
    </row>
    <row r="98" spans="1:15" ht="15.75" x14ac:dyDescent="0.25">
      <c r="A98" s="21" t="s">
        <v>128</v>
      </c>
      <c r="B98" s="35">
        <v>9842</v>
      </c>
      <c r="C98" s="35">
        <v>4261</v>
      </c>
      <c r="D98" s="35">
        <v>1549</v>
      </c>
      <c r="E98" s="36">
        <v>0</v>
      </c>
      <c r="F98" s="36">
        <v>13</v>
      </c>
      <c r="G98" s="35">
        <v>156</v>
      </c>
      <c r="H98" s="35">
        <v>79</v>
      </c>
      <c r="I98" s="35">
        <v>313</v>
      </c>
      <c r="J98" s="35">
        <v>1139</v>
      </c>
      <c r="K98" s="35">
        <v>1129</v>
      </c>
      <c r="L98" s="35">
        <v>458</v>
      </c>
      <c r="M98" s="35">
        <v>745</v>
      </c>
      <c r="O98" s="32">
        <f t="shared" si="1"/>
        <v>0</v>
      </c>
    </row>
    <row r="99" spans="1:15" ht="15.75" x14ac:dyDescent="0.25">
      <c r="A99" s="21" t="s">
        <v>129</v>
      </c>
      <c r="B99" s="35">
        <v>15858</v>
      </c>
      <c r="C99" s="35">
        <v>6059</v>
      </c>
      <c r="D99" s="35">
        <v>3221</v>
      </c>
      <c r="E99" s="36">
        <v>0</v>
      </c>
      <c r="F99" s="36">
        <v>0</v>
      </c>
      <c r="G99" s="35">
        <v>156</v>
      </c>
      <c r="H99" s="35">
        <v>213</v>
      </c>
      <c r="I99" s="35">
        <v>229</v>
      </c>
      <c r="J99" s="35">
        <v>2042</v>
      </c>
      <c r="K99" s="35">
        <v>1534</v>
      </c>
      <c r="L99" s="35">
        <v>970</v>
      </c>
      <c r="M99" s="35">
        <v>1434</v>
      </c>
      <c r="O99" s="32">
        <f t="shared" si="1"/>
        <v>0</v>
      </c>
    </row>
    <row r="100" spans="1:15" ht="15.75" x14ac:dyDescent="0.25">
      <c r="A100" s="21" t="s">
        <v>130</v>
      </c>
      <c r="B100" s="35">
        <v>8970</v>
      </c>
      <c r="C100" s="35">
        <v>3158</v>
      </c>
      <c r="D100" s="35">
        <v>2205</v>
      </c>
      <c r="E100" s="36">
        <v>0</v>
      </c>
      <c r="F100" s="36">
        <v>0</v>
      </c>
      <c r="G100" s="35">
        <v>1404</v>
      </c>
      <c r="H100" s="35">
        <v>54</v>
      </c>
      <c r="I100" s="35">
        <v>127</v>
      </c>
      <c r="J100" s="35">
        <v>589</v>
      </c>
      <c r="K100" s="35">
        <v>714</v>
      </c>
      <c r="L100" s="35">
        <v>266</v>
      </c>
      <c r="M100" s="35">
        <v>453</v>
      </c>
      <c r="O100" s="32">
        <f t="shared" si="1"/>
        <v>0</v>
      </c>
    </row>
    <row r="101" spans="1:15" ht="15.75" x14ac:dyDescent="0.25">
      <c r="A101" s="21" t="s">
        <v>131</v>
      </c>
      <c r="B101" s="35">
        <v>31223</v>
      </c>
      <c r="C101" s="35">
        <v>11841</v>
      </c>
      <c r="D101" s="35">
        <v>1585</v>
      </c>
      <c r="E101" s="36">
        <v>0</v>
      </c>
      <c r="F101" s="36">
        <v>0</v>
      </c>
      <c r="G101" s="35">
        <v>3588</v>
      </c>
      <c r="H101" s="35">
        <v>721</v>
      </c>
      <c r="I101" s="35">
        <v>975</v>
      </c>
      <c r="J101" s="35">
        <v>3966</v>
      </c>
      <c r="K101" s="35">
        <v>3615</v>
      </c>
      <c r="L101" s="35">
        <v>1744</v>
      </c>
      <c r="M101" s="35">
        <v>3188</v>
      </c>
      <c r="O101" s="32">
        <f t="shared" si="1"/>
        <v>0</v>
      </c>
    </row>
    <row r="102" spans="1:15" ht="15.75" x14ac:dyDescent="0.25">
      <c r="A102" s="21" t="s">
        <v>132</v>
      </c>
      <c r="B102" s="35">
        <v>2374</v>
      </c>
      <c r="C102" s="35">
        <v>418</v>
      </c>
      <c r="D102" s="35">
        <v>1365</v>
      </c>
      <c r="E102" s="36">
        <v>0</v>
      </c>
      <c r="F102" s="36">
        <v>0</v>
      </c>
      <c r="G102" s="35">
        <v>156</v>
      </c>
      <c r="H102" s="35">
        <v>9</v>
      </c>
      <c r="I102" s="35">
        <v>22</v>
      </c>
      <c r="J102" s="35">
        <v>118</v>
      </c>
      <c r="K102" s="35">
        <v>85</v>
      </c>
      <c r="L102" s="35">
        <v>36</v>
      </c>
      <c r="M102" s="35">
        <v>165</v>
      </c>
      <c r="O102" s="32">
        <f t="shared" si="1"/>
        <v>0</v>
      </c>
    </row>
    <row r="103" spans="1:15" ht="15.75" x14ac:dyDescent="0.25">
      <c r="A103" s="21" t="s">
        <v>133</v>
      </c>
      <c r="B103" s="35">
        <v>24592</v>
      </c>
      <c r="C103" s="35">
        <v>412</v>
      </c>
      <c r="D103" s="35">
        <v>1922</v>
      </c>
      <c r="E103" s="36">
        <v>0</v>
      </c>
      <c r="F103" s="36">
        <v>0</v>
      </c>
      <c r="G103" s="35">
        <v>15134</v>
      </c>
      <c r="H103" s="35">
        <v>1087</v>
      </c>
      <c r="I103" s="35">
        <v>662</v>
      </c>
      <c r="J103" s="35">
        <v>2002</v>
      </c>
      <c r="K103" s="35">
        <v>1313</v>
      </c>
      <c r="L103" s="35">
        <v>1014</v>
      </c>
      <c r="M103" s="35">
        <v>1046</v>
      </c>
      <c r="O103" s="32">
        <f t="shared" si="1"/>
        <v>0</v>
      </c>
    </row>
    <row r="104" spans="1:15" ht="15.75" x14ac:dyDescent="0.25">
      <c r="A104" s="21" t="s">
        <v>134</v>
      </c>
      <c r="B104" s="35">
        <v>11680</v>
      </c>
      <c r="C104" s="35">
        <v>5463</v>
      </c>
      <c r="D104" s="35">
        <v>2126</v>
      </c>
      <c r="E104" s="36">
        <v>0</v>
      </c>
      <c r="F104" s="36">
        <v>0</v>
      </c>
      <c r="G104" s="35">
        <v>156</v>
      </c>
      <c r="H104" s="35">
        <v>63</v>
      </c>
      <c r="I104" s="35">
        <v>199</v>
      </c>
      <c r="J104" s="35">
        <v>982</v>
      </c>
      <c r="K104" s="35">
        <v>1351</v>
      </c>
      <c r="L104" s="35">
        <v>532</v>
      </c>
      <c r="M104" s="35">
        <v>808</v>
      </c>
      <c r="O104" s="32">
        <f t="shared" si="1"/>
        <v>0</v>
      </c>
    </row>
    <row r="105" spans="1:15" x14ac:dyDescent="0.25">
      <c r="A105" s="23" t="s">
        <v>135</v>
      </c>
      <c r="B105" s="35">
        <v>65949</v>
      </c>
      <c r="C105" s="35">
        <v>6827</v>
      </c>
      <c r="D105" s="35">
        <v>326</v>
      </c>
      <c r="E105" s="36">
        <v>1</v>
      </c>
      <c r="F105" s="36">
        <v>0</v>
      </c>
      <c r="G105" s="35">
        <v>54140</v>
      </c>
      <c r="H105" s="35">
        <v>1070</v>
      </c>
      <c r="I105" s="35">
        <v>432</v>
      </c>
      <c r="J105" s="35">
        <v>825</v>
      </c>
      <c r="K105" s="35">
        <v>1186</v>
      </c>
      <c r="L105" s="35">
        <v>444</v>
      </c>
      <c r="M105" s="35">
        <v>698</v>
      </c>
      <c r="O105" s="32">
        <f t="shared" si="1"/>
        <v>0</v>
      </c>
    </row>
    <row r="106" spans="1:15" ht="15.75" x14ac:dyDescent="0.25">
      <c r="A106" s="21" t="s">
        <v>136</v>
      </c>
      <c r="B106" s="35">
        <v>5206</v>
      </c>
      <c r="C106" s="35">
        <v>449</v>
      </c>
      <c r="D106" s="35">
        <v>2208</v>
      </c>
      <c r="E106" s="36">
        <v>0</v>
      </c>
      <c r="F106" s="36">
        <v>0</v>
      </c>
      <c r="G106" s="35">
        <v>156</v>
      </c>
      <c r="H106" s="35">
        <v>54</v>
      </c>
      <c r="I106" s="35">
        <v>272</v>
      </c>
      <c r="J106" s="35">
        <v>628</v>
      </c>
      <c r="K106" s="35">
        <v>707</v>
      </c>
      <c r="L106" s="35">
        <v>288</v>
      </c>
      <c r="M106" s="35">
        <v>444</v>
      </c>
      <c r="O106" s="32">
        <f t="shared" si="1"/>
        <v>0</v>
      </c>
    </row>
    <row r="107" spans="1:15" ht="15.75" x14ac:dyDescent="0.25">
      <c r="A107" s="21" t="s">
        <v>137</v>
      </c>
      <c r="B107" s="35">
        <v>9584</v>
      </c>
      <c r="C107" s="35">
        <v>4587</v>
      </c>
      <c r="D107" s="35">
        <v>2197</v>
      </c>
      <c r="E107" s="36">
        <v>0</v>
      </c>
      <c r="F107" s="36">
        <v>0</v>
      </c>
      <c r="G107" s="35">
        <v>156</v>
      </c>
      <c r="H107" s="35">
        <v>45</v>
      </c>
      <c r="I107" s="35">
        <v>144</v>
      </c>
      <c r="J107" s="35">
        <v>668</v>
      </c>
      <c r="K107" s="35">
        <v>985</v>
      </c>
      <c r="L107" s="35">
        <v>288</v>
      </c>
      <c r="M107" s="35">
        <v>514</v>
      </c>
      <c r="O107" s="32">
        <f t="shared" si="1"/>
        <v>0</v>
      </c>
    </row>
    <row r="108" spans="1:15" ht="15.75" x14ac:dyDescent="0.25">
      <c r="A108" s="21" t="s">
        <v>138</v>
      </c>
      <c r="B108" s="35">
        <v>13866</v>
      </c>
      <c r="C108" s="35">
        <v>6113</v>
      </c>
      <c r="D108" s="35">
        <v>2126</v>
      </c>
      <c r="E108" s="36">
        <v>0</v>
      </c>
      <c r="F108" s="36">
        <v>0</v>
      </c>
      <c r="G108" s="35">
        <v>1716</v>
      </c>
      <c r="H108" s="35">
        <v>209</v>
      </c>
      <c r="I108" s="35">
        <v>117</v>
      </c>
      <c r="J108" s="35">
        <v>1296</v>
      </c>
      <c r="K108" s="35">
        <v>1010</v>
      </c>
      <c r="L108" s="35">
        <v>508</v>
      </c>
      <c r="M108" s="35">
        <v>771</v>
      </c>
      <c r="O108" s="32">
        <f t="shared" si="1"/>
        <v>0</v>
      </c>
    </row>
    <row r="109" spans="1:15" ht="15.75" x14ac:dyDescent="0.25">
      <c r="A109" s="21" t="s">
        <v>139</v>
      </c>
      <c r="B109" s="35">
        <v>4217</v>
      </c>
      <c r="C109" s="35">
        <v>1270</v>
      </c>
      <c r="D109" s="35">
        <v>1179</v>
      </c>
      <c r="E109" s="36">
        <v>0</v>
      </c>
      <c r="F109" s="36">
        <v>0</v>
      </c>
      <c r="G109" s="35">
        <v>156</v>
      </c>
      <c r="H109" s="35">
        <v>36</v>
      </c>
      <c r="I109" s="35">
        <v>183</v>
      </c>
      <c r="J109" s="35">
        <v>393</v>
      </c>
      <c r="K109" s="35">
        <v>406</v>
      </c>
      <c r="L109" s="35">
        <v>200</v>
      </c>
      <c r="M109" s="35">
        <v>394</v>
      </c>
      <c r="O109" s="32">
        <f t="shared" si="1"/>
        <v>0</v>
      </c>
    </row>
    <row r="110" spans="1:15" ht="15.75" x14ac:dyDescent="0.25">
      <c r="A110" s="21" t="s">
        <v>140</v>
      </c>
      <c r="B110" s="35">
        <v>9272</v>
      </c>
      <c r="C110" s="35">
        <v>3390</v>
      </c>
      <c r="D110" s="35">
        <v>1499</v>
      </c>
      <c r="E110" s="36">
        <v>0</v>
      </c>
      <c r="F110" s="36">
        <v>69</v>
      </c>
      <c r="G110" s="35">
        <v>624</v>
      </c>
      <c r="H110" s="35">
        <v>131</v>
      </c>
      <c r="I110" s="35">
        <v>129</v>
      </c>
      <c r="J110" s="35">
        <v>1021</v>
      </c>
      <c r="K110" s="35">
        <v>1157</v>
      </c>
      <c r="L110" s="35">
        <v>509</v>
      </c>
      <c r="M110" s="35">
        <v>743</v>
      </c>
      <c r="O110" s="32">
        <f t="shared" si="1"/>
        <v>0</v>
      </c>
    </row>
    <row r="111" spans="1:15" ht="15.75" x14ac:dyDescent="0.25">
      <c r="A111" s="21" t="s">
        <v>141</v>
      </c>
      <c r="B111" s="35">
        <v>11336</v>
      </c>
      <c r="C111" s="35">
        <v>2870</v>
      </c>
      <c r="D111" s="35">
        <v>2189</v>
      </c>
      <c r="E111" s="36">
        <v>0</v>
      </c>
      <c r="F111" s="36">
        <v>0</v>
      </c>
      <c r="G111" s="35">
        <v>2184</v>
      </c>
      <c r="H111" s="35">
        <v>138</v>
      </c>
      <c r="I111" s="35">
        <v>164</v>
      </c>
      <c r="J111" s="35">
        <v>1335</v>
      </c>
      <c r="K111" s="35">
        <v>973</v>
      </c>
      <c r="L111" s="35">
        <v>471</v>
      </c>
      <c r="M111" s="35">
        <v>1012</v>
      </c>
      <c r="O111" s="32">
        <f t="shared" si="1"/>
        <v>0</v>
      </c>
    </row>
    <row r="112" spans="1:15" ht="15.75" x14ac:dyDescent="0.25">
      <c r="A112" s="21" t="s">
        <v>142</v>
      </c>
      <c r="B112" s="35">
        <v>16532</v>
      </c>
      <c r="C112" s="35">
        <v>8835</v>
      </c>
      <c r="D112" s="35">
        <v>1204</v>
      </c>
      <c r="E112" s="36">
        <v>0</v>
      </c>
      <c r="F112" s="36">
        <v>0</v>
      </c>
      <c r="G112" s="35">
        <v>1560</v>
      </c>
      <c r="H112" s="35">
        <v>225</v>
      </c>
      <c r="I112" s="35">
        <v>479</v>
      </c>
      <c r="J112" s="35">
        <v>1139</v>
      </c>
      <c r="K112" s="35">
        <v>1794</v>
      </c>
      <c r="L112" s="35">
        <v>537</v>
      </c>
      <c r="M112" s="35">
        <v>759</v>
      </c>
      <c r="O112" s="32">
        <f t="shared" si="1"/>
        <v>0</v>
      </c>
    </row>
    <row r="113" spans="1:15" ht="15.75" x14ac:dyDescent="0.25">
      <c r="A113" s="21" t="s">
        <v>143</v>
      </c>
      <c r="B113" s="35">
        <v>4145</v>
      </c>
      <c r="C113" s="35">
        <v>1984</v>
      </c>
      <c r="D113" s="35">
        <v>540</v>
      </c>
      <c r="E113" s="36">
        <v>0</v>
      </c>
      <c r="F113" s="36">
        <v>0</v>
      </c>
      <c r="G113" s="35">
        <v>156</v>
      </c>
      <c r="H113" s="35">
        <v>27</v>
      </c>
      <c r="I113" s="35">
        <v>30</v>
      </c>
      <c r="J113" s="35">
        <v>432</v>
      </c>
      <c r="K113" s="35">
        <v>491</v>
      </c>
      <c r="L113" s="35">
        <v>208</v>
      </c>
      <c r="M113" s="35">
        <v>277</v>
      </c>
      <c r="O113" s="32">
        <f t="shared" si="1"/>
        <v>0</v>
      </c>
    </row>
    <row r="114" spans="1:15" ht="15.75" x14ac:dyDescent="0.25">
      <c r="A114" s="21" t="s">
        <v>144</v>
      </c>
      <c r="B114" s="35">
        <v>4722</v>
      </c>
      <c r="C114" s="35">
        <v>924</v>
      </c>
      <c r="D114" s="35">
        <v>1275</v>
      </c>
      <c r="E114" s="36">
        <v>0</v>
      </c>
      <c r="F114" s="36">
        <v>0</v>
      </c>
      <c r="G114" s="35">
        <v>156</v>
      </c>
      <c r="H114" s="35">
        <v>79</v>
      </c>
      <c r="I114" s="35">
        <v>95</v>
      </c>
      <c r="J114" s="35">
        <v>707</v>
      </c>
      <c r="K114" s="35">
        <v>599</v>
      </c>
      <c r="L114" s="35">
        <v>354</v>
      </c>
      <c r="M114" s="35">
        <v>533</v>
      </c>
      <c r="O114" s="32">
        <f t="shared" si="1"/>
        <v>0</v>
      </c>
    </row>
    <row r="115" spans="1:15" ht="15.75" x14ac:dyDescent="0.25">
      <c r="A115" s="21" t="s">
        <v>145</v>
      </c>
      <c r="B115" s="35">
        <v>6729</v>
      </c>
      <c r="C115" s="35">
        <v>2211</v>
      </c>
      <c r="D115" s="35">
        <v>885</v>
      </c>
      <c r="E115" s="36">
        <v>0</v>
      </c>
      <c r="F115" s="36">
        <v>0</v>
      </c>
      <c r="G115" s="35">
        <v>936</v>
      </c>
      <c r="H115" s="35">
        <v>117</v>
      </c>
      <c r="I115" s="35">
        <v>63</v>
      </c>
      <c r="J115" s="35">
        <v>943</v>
      </c>
      <c r="K115" s="35">
        <v>745</v>
      </c>
      <c r="L115" s="35">
        <v>344</v>
      </c>
      <c r="M115" s="35">
        <v>485</v>
      </c>
      <c r="O115" s="32">
        <f t="shared" si="1"/>
        <v>0</v>
      </c>
    </row>
    <row r="116" spans="1:15" ht="15.75" x14ac:dyDescent="0.25">
      <c r="A116" s="24" t="s">
        <v>146</v>
      </c>
      <c r="B116" s="35">
        <v>8457</v>
      </c>
      <c r="C116" s="35">
        <v>5831</v>
      </c>
      <c r="D116" s="35">
        <v>804</v>
      </c>
      <c r="E116" s="36">
        <v>0</v>
      </c>
      <c r="F116" s="36">
        <v>0</v>
      </c>
      <c r="G116" s="35">
        <v>156</v>
      </c>
      <c r="H116" s="35">
        <v>45</v>
      </c>
      <c r="I116" s="35">
        <v>71</v>
      </c>
      <c r="J116" s="35">
        <v>510</v>
      </c>
      <c r="K116" s="35">
        <v>542</v>
      </c>
      <c r="L116" s="35">
        <v>205</v>
      </c>
      <c r="M116" s="35">
        <v>293</v>
      </c>
      <c r="O116" s="32">
        <f t="shared" si="1"/>
        <v>0</v>
      </c>
    </row>
    <row r="117" spans="1:15" ht="15.75" x14ac:dyDescent="0.25">
      <c r="A117" s="21" t="s">
        <v>147</v>
      </c>
      <c r="B117" s="35">
        <v>24461</v>
      </c>
      <c r="C117" s="35">
        <v>3141</v>
      </c>
      <c r="D117" s="35">
        <v>247</v>
      </c>
      <c r="E117" s="36">
        <v>3</v>
      </c>
      <c r="F117" s="36">
        <v>25</v>
      </c>
      <c r="G117" s="35">
        <v>3589</v>
      </c>
      <c r="H117" s="35">
        <v>1442</v>
      </c>
      <c r="I117" s="35">
        <v>1027</v>
      </c>
      <c r="J117" s="35">
        <v>4084</v>
      </c>
      <c r="K117" s="35">
        <v>5790</v>
      </c>
      <c r="L117" s="35">
        <v>2040</v>
      </c>
      <c r="M117" s="35">
        <v>3073</v>
      </c>
      <c r="O117" s="32">
        <f t="shared" si="1"/>
        <v>0</v>
      </c>
    </row>
    <row r="118" spans="1:15" ht="15.75" x14ac:dyDescent="0.25">
      <c r="A118" s="21" t="s">
        <v>148</v>
      </c>
      <c r="B118" s="35">
        <v>27642</v>
      </c>
      <c r="C118" s="35">
        <v>10472</v>
      </c>
      <c r="D118" s="35">
        <v>391</v>
      </c>
      <c r="E118" s="36">
        <v>3</v>
      </c>
      <c r="F118" s="36">
        <v>307</v>
      </c>
      <c r="G118" s="35">
        <v>7958</v>
      </c>
      <c r="H118" s="35">
        <v>2179</v>
      </c>
      <c r="I118" s="35">
        <v>237</v>
      </c>
      <c r="J118" s="35">
        <v>1846</v>
      </c>
      <c r="K118" s="35">
        <v>1984</v>
      </c>
      <c r="L118" s="35">
        <v>810</v>
      </c>
      <c r="M118" s="35">
        <v>1455</v>
      </c>
      <c r="O118" s="32">
        <f t="shared" si="1"/>
        <v>0</v>
      </c>
    </row>
    <row r="119" spans="1:15" ht="15.75" x14ac:dyDescent="0.25">
      <c r="A119" s="21" t="s">
        <v>149</v>
      </c>
      <c r="B119" s="35">
        <v>4723</v>
      </c>
      <c r="C119" s="35">
        <v>32</v>
      </c>
      <c r="D119" s="35">
        <v>874</v>
      </c>
      <c r="E119" s="36">
        <v>0</v>
      </c>
      <c r="F119" s="36">
        <v>0</v>
      </c>
      <c r="G119" s="35">
        <v>156</v>
      </c>
      <c r="H119" s="35">
        <v>234</v>
      </c>
      <c r="I119" s="35">
        <v>239</v>
      </c>
      <c r="J119" s="35">
        <v>1060</v>
      </c>
      <c r="K119" s="35">
        <v>570</v>
      </c>
      <c r="L119" s="35">
        <v>589</v>
      </c>
      <c r="M119" s="35">
        <v>969</v>
      </c>
      <c r="O119" s="32">
        <f t="shared" si="1"/>
        <v>0</v>
      </c>
    </row>
    <row r="120" spans="1:15" ht="15.75" x14ac:dyDescent="0.25">
      <c r="A120" s="21" t="s">
        <v>150</v>
      </c>
      <c r="B120" s="35">
        <v>3984</v>
      </c>
      <c r="C120" s="35">
        <v>671</v>
      </c>
      <c r="D120" s="35">
        <v>1438</v>
      </c>
      <c r="E120" s="36">
        <v>0</v>
      </c>
      <c r="F120" s="36">
        <v>0</v>
      </c>
      <c r="G120" s="35">
        <v>624</v>
      </c>
      <c r="H120" s="35">
        <v>45</v>
      </c>
      <c r="I120" s="35">
        <v>84</v>
      </c>
      <c r="J120" s="35">
        <v>314</v>
      </c>
      <c r="K120" s="35">
        <v>275</v>
      </c>
      <c r="L120" s="35">
        <v>171</v>
      </c>
      <c r="M120" s="35">
        <v>362</v>
      </c>
      <c r="O120" s="32">
        <f t="shared" si="1"/>
        <v>0</v>
      </c>
    </row>
    <row r="121" spans="1:15" ht="15.75" x14ac:dyDescent="0.25">
      <c r="A121" s="20" t="s">
        <v>151</v>
      </c>
      <c r="B121" s="35">
        <v>31955</v>
      </c>
      <c r="C121" s="35">
        <v>6904</v>
      </c>
      <c r="D121" s="35">
        <v>3645</v>
      </c>
      <c r="E121" s="36">
        <v>0</v>
      </c>
      <c r="F121" s="36">
        <v>237</v>
      </c>
      <c r="G121" s="35">
        <v>4369</v>
      </c>
      <c r="H121" s="35">
        <v>949</v>
      </c>
      <c r="I121" s="35">
        <v>1298</v>
      </c>
      <c r="J121" s="35">
        <v>4909</v>
      </c>
      <c r="K121" s="35">
        <v>4871</v>
      </c>
      <c r="L121" s="35">
        <v>2256</v>
      </c>
      <c r="M121" s="35">
        <v>2517</v>
      </c>
      <c r="O121" s="32">
        <f t="shared" si="1"/>
        <v>0</v>
      </c>
    </row>
    <row r="122" spans="1:15" ht="15.75" x14ac:dyDescent="0.25">
      <c r="A122" s="21" t="s">
        <v>152</v>
      </c>
      <c r="B122" s="35">
        <v>3848</v>
      </c>
      <c r="C122" s="35">
        <v>747</v>
      </c>
      <c r="D122" s="35">
        <v>1747</v>
      </c>
      <c r="E122" s="36">
        <v>0</v>
      </c>
      <c r="F122" s="36">
        <v>0</v>
      </c>
      <c r="G122" s="35">
        <v>156</v>
      </c>
      <c r="H122" s="35">
        <v>27</v>
      </c>
      <c r="I122" s="35">
        <v>78</v>
      </c>
      <c r="J122" s="35">
        <v>314</v>
      </c>
      <c r="K122" s="35">
        <v>288</v>
      </c>
      <c r="L122" s="35">
        <v>175</v>
      </c>
      <c r="M122" s="35">
        <v>316</v>
      </c>
      <c r="O122" s="32">
        <f t="shared" si="1"/>
        <v>0</v>
      </c>
    </row>
    <row r="123" spans="1:15" ht="15.75" x14ac:dyDescent="0.25">
      <c r="A123" s="24" t="s">
        <v>153</v>
      </c>
      <c r="B123" s="35">
        <v>1123</v>
      </c>
      <c r="C123" s="35">
        <v>87</v>
      </c>
      <c r="D123" s="35">
        <v>631</v>
      </c>
      <c r="E123" s="36">
        <v>0</v>
      </c>
      <c r="F123" s="36">
        <v>0</v>
      </c>
      <c r="G123" s="35">
        <v>156</v>
      </c>
      <c r="H123" s="35">
        <v>22</v>
      </c>
      <c r="I123" s="35">
        <v>12</v>
      </c>
      <c r="J123" s="35">
        <v>39</v>
      </c>
      <c r="K123" s="35">
        <v>40</v>
      </c>
      <c r="L123" s="35">
        <v>17</v>
      </c>
      <c r="M123" s="35">
        <v>119</v>
      </c>
      <c r="O123" s="32">
        <f t="shared" si="1"/>
        <v>0</v>
      </c>
    </row>
    <row r="124" spans="1:15" ht="15.75" x14ac:dyDescent="0.25">
      <c r="A124" s="24" t="s">
        <v>154</v>
      </c>
      <c r="B124" s="35">
        <v>9506</v>
      </c>
      <c r="C124" s="35">
        <v>3661</v>
      </c>
      <c r="D124" s="35">
        <v>1848</v>
      </c>
      <c r="E124" s="36">
        <v>0</v>
      </c>
      <c r="F124" s="36">
        <v>119</v>
      </c>
      <c r="G124" s="35">
        <v>1560</v>
      </c>
      <c r="H124" s="35">
        <v>188</v>
      </c>
      <c r="I124" s="35">
        <v>137</v>
      </c>
      <c r="J124" s="35">
        <v>550</v>
      </c>
      <c r="K124" s="35">
        <v>744</v>
      </c>
      <c r="L124" s="35">
        <v>212</v>
      </c>
      <c r="M124" s="35">
        <v>487</v>
      </c>
      <c r="O124" s="32">
        <f t="shared" si="1"/>
        <v>0</v>
      </c>
    </row>
    <row r="125" spans="1:15" ht="15.75" x14ac:dyDescent="0.25">
      <c r="A125" s="24" t="s">
        <v>155</v>
      </c>
      <c r="B125" s="35">
        <v>16445</v>
      </c>
      <c r="C125" s="35">
        <v>5339</v>
      </c>
      <c r="D125" s="35">
        <v>4256</v>
      </c>
      <c r="E125" s="36">
        <v>0</v>
      </c>
      <c r="F125" s="36">
        <v>4</v>
      </c>
      <c r="G125" s="35">
        <v>936</v>
      </c>
      <c r="H125" s="35">
        <v>225</v>
      </c>
      <c r="I125" s="35">
        <v>205</v>
      </c>
      <c r="J125" s="35">
        <v>1885</v>
      </c>
      <c r="K125" s="35">
        <v>1439</v>
      </c>
      <c r="L125" s="35">
        <v>685</v>
      </c>
      <c r="M125" s="35">
        <v>1471</v>
      </c>
      <c r="O125" s="32">
        <f t="shared" si="1"/>
        <v>0</v>
      </c>
    </row>
    <row r="126" spans="1:15" ht="15.75" x14ac:dyDescent="0.25">
      <c r="A126" s="24" t="s">
        <v>156</v>
      </c>
      <c r="B126" s="35">
        <v>27977</v>
      </c>
      <c r="C126" s="35">
        <v>13093</v>
      </c>
      <c r="D126" s="35">
        <v>1989</v>
      </c>
      <c r="E126" s="36">
        <v>0</v>
      </c>
      <c r="F126" s="36">
        <v>43</v>
      </c>
      <c r="G126" s="35">
        <v>2496</v>
      </c>
      <c r="H126" s="35">
        <v>438</v>
      </c>
      <c r="I126" s="35">
        <v>717</v>
      </c>
      <c r="J126" s="35">
        <v>3142</v>
      </c>
      <c r="K126" s="35">
        <v>2936</v>
      </c>
      <c r="L126" s="35">
        <v>1246</v>
      </c>
      <c r="M126" s="35">
        <v>1877</v>
      </c>
      <c r="O126" s="32">
        <f t="shared" si="1"/>
        <v>0</v>
      </c>
    </row>
    <row r="127" spans="1:15" ht="15.75" x14ac:dyDescent="0.25">
      <c r="A127" s="24" t="s">
        <v>157</v>
      </c>
      <c r="B127" s="35">
        <v>14680</v>
      </c>
      <c r="C127" s="35">
        <v>4252</v>
      </c>
      <c r="D127" s="35">
        <v>3153</v>
      </c>
      <c r="E127" s="36">
        <v>0</v>
      </c>
      <c r="F127" s="36">
        <v>0</v>
      </c>
      <c r="G127" s="35">
        <v>1248</v>
      </c>
      <c r="H127" s="35">
        <v>125</v>
      </c>
      <c r="I127" s="35">
        <v>294</v>
      </c>
      <c r="J127" s="35">
        <v>1571</v>
      </c>
      <c r="K127" s="35">
        <v>1705</v>
      </c>
      <c r="L127" s="35">
        <v>692</v>
      </c>
      <c r="M127" s="35">
        <v>1640</v>
      </c>
      <c r="O127" s="32">
        <f t="shared" si="1"/>
        <v>0</v>
      </c>
    </row>
    <row r="128" spans="1:15" ht="15.75" x14ac:dyDescent="0.25">
      <c r="A128" s="27" t="s">
        <v>158</v>
      </c>
      <c r="B128" s="46">
        <v>15505</v>
      </c>
      <c r="C128" s="46">
        <v>8486</v>
      </c>
      <c r="D128" s="46">
        <v>2479</v>
      </c>
      <c r="E128" s="36">
        <v>0</v>
      </c>
      <c r="F128" s="36">
        <v>57</v>
      </c>
      <c r="G128" s="46">
        <v>156</v>
      </c>
      <c r="H128" s="46">
        <v>85</v>
      </c>
      <c r="I128" s="46">
        <v>318</v>
      </c>
      <c r="J128" s="46">
        <v>943</v>
      </c>
      <c r="K128" s="46">
        <v>1779</v>
      </c>
      <c r="L128" s="46">
        <v>517</v>
      </c>
      <c r="M128" s="46">
        <v>685</v>
      </c>
      <c r="O128" s="32">
        <f t="shared" si="1"/>
        <v>0</v>
      </c>
    </row>
    <row r="129" spans="1:15" ht="15.75" x14ac:dyDescent="0.25">
      <c r="A129" s="27" t="s">
        <v>159</v>
      </c>
      <c r="B129" s="35">
        <v>29124</v>
      </c>
      <c r="C129" s="35">
        <v>1693</v>
      </c>
      <c r="D129" s="35">
        <v>522</v>
      </c>
      <c r="E129" s="36">
        <v>0</v>
      </c>
      <c r="F129" s="36">
        <v>164</v>
      </c>
      <c r="G129" s="35">
        <v>17942</v>
      </c>
      <c r="H129" s="35">
        <v>1048</v>
      </c>
      <c r="I129" s="35">
        <v>332</v>
      </c>
      <c r="J129" s="35">
        <v>2710</v>
      </c>
      <c r="K129" s="35">
        <v>2259</v>
      </c>
      <c r="L129" s="35">
        <v>990</v>
      </c>
      <c r="M129" s="35">
        <v>1464</v>
      </c>
      <c r="O129" s="32">
        <f t="shared" si="1"/>
        <v>0</v>
      </c>
    </row>
    <row r="130" spans="1:15" ht="15.75" x14ac:dyDescent="0.25">
      <c r="A130" s="27" t="s">
        <v>173</v>
      </c>
      <c r="B130" s="35">
        <v>2346</v>
      </c>
      <c r="C130" s="46" t="s">
        <v>177</v>
      </c>
      <c r="D130" s="46" t="s">
        <v>177</v>
      </c>
      <c r="E130" s="46" t="s">
        <v>177</v>
      </c>
      <c r="F130" s="46" t="s">
        <v>177</v>
      </c>
      <c r="G130" s="62">
        <v>154</v>
      </c>
      <c r="H130" s="35">
        <v>243</v>
      </c>
      <c r="I130" s="35">
        <v>184</v>
      </c>
      <c r="J130" s="46" t="s">
        <v>177</v>
      </c>
      <c r="K130" s="35">
        <v>161</v>
      </c>
      <c r="L130" s="35">
        <v>1411</v>
      </c>
      <c r="M130" s="35">
        <v>193</v>
      </c>
      <c r="O130" s="32">
        <f t="shared" si="1"/>
        <v>0</v>
      </c>
    </row>
    <row r="131" spans="1:15" ht="15.75" x14ac:dyDescent="0.25">
      <c r="A131" s="27" t="s">
        <v>174</v>
      </c>
      <c r="B131" s="35">
        <v>529</v>
      </c>
      <c r="C131" s="46" t="s">
        <v>177</v>
      </c>
      <c r="D131" s="46" t="s">
        <v>177</v>
      </c>
      <c r="E131" s="46" t="s">
        <v>177</v>
      </c>
      <c r="F131" s="46" t="s">
        <v>177</v>
      </c>
      <c r="G131" s="62">
        <v>155</v>
      </c>
      <c r="H131" s="35">
        <v>36</v>
      </c>
      <c r="I131" s="35">
        <v>39</v>
      </c>
      <c r="J131" s="46" t="s">
        <v>177</v>
      </c>
      <c r="K131" s="35" t="s">
        <v>177</v>
      </c>
      <c r="L131" s="35">
        <v>229</v>
      </c>
      <c r="M131" s="35">
        <v>70</v>
      </c>
      <c r="O131" s="32">
        <f t="shared" si="1"/>
        <v>0</v>
      </c>
    </row>
    <row r="132" spans="1:15" ht="15.75" x14ac:dyDescent="0.25">
      <c r="A132" s="27" t="s">
        <v>175</v>
      </c>
      <c r="B132" s="35">
        <v>723</v>
      </c>
      <c r="C132" s="46" t="s">
        <v>177</v>
      </c>
      <c r="D132" s="46" t="s">
        <v>177</v>
      </c>
      <c r="E132" s="46" t="s">
        <v>177</v>
      </c>
      <c r="F132" s="46" t="s">
        <v>177</v>
      </c>
      <c r="G132" s="62">
        <v>156</v>
      </c>
      <c r="H132" s="35">
        <v>135</v>
      </c>
      <c r="I132" s="35">
        <v>5</v>
      </c>
      <c r="J132" s="46" t="s">
        <v>177</v>
      </c>
      <c r="K132" s="35" t="s">
        <v>177</v>
      </c>
      <c r="L132" s="35">
        <v>354</v>
      </c>
      <c r="M132" s="35">
        <v>73</v>
      </c>
      <c r="O132" s="32">
        <f t="shared" si="1"/>
        <v>0</v>
      </c>
    </row>
    <row r="133" spans="1:15" ht="15.75" x14ac:dyDescent="0.25">
      <c r="A133" s="28" t="s">
        <v>176</v>
      </c>
      <c r="B133" s="47">
        <v>987</v>
      </c>
      <c r="C133" s="47" t="s">
        <v>177</v>
      </c>
      <c r="D133" s="47" t="s">
        <v>177</v>
      </c>
      <c r="E133" s="47" t="s">
        <v>177</v>
      </c>
      <c r="F133" s="47" t="s">
        <v>177</v>
      </c>
      <c r="G133" s="61">
        <v>159</v>
      </c>
      <c r="H133" s="47">
        <v>162</v>
      </c>
      <c r="I133" s="47" t="s">
        <v>177</v>
      </c>
      <c r="J133" s="47" t="s">
        <v>177</v>
      </c>
      <c r="K133" s="47">
        <v>27</v>
      </c>
      <c r="L133" s="47">
        <v>564</v>
      </c>
      <c r="M133" s="47">
        <v>75</v>
      </c>
      <c r="O133" s="32">
        <f t="shared" si="1"/>
        <v>0</v>
      </c>
    </row>
    <row r="136" spans="1:15" ht="15.75" x14ac:dyDescent="0.25">
      <c r="A136" s="27" t="s">
        <v>178</v>
      </c>
      <c r="B136" s="48">
        <f>SUM(B28:B133)-B27</f>
        <v>0</v>
      </c>
      <c r="C136" s="48">
        <f t="shared" ref="C136:M136" si="2">SUM(C28:C133)-C27</f>
        <v>0</v>
      </c>
      <c r="D136" s="48">
        <f t="shared" si="2"/>
        <v>0</v>
      </c>
      <c r="E136" s="48">
        <f t="shared" si="2"/>
        <v>0</v>
      </c>
      <c r="F136" s="48">
        <f t="shared" si="2"/>
        <v>0</v>
      </c>
      <c r="G136" s="48">
        <f t="shared" si="2"/>
        <v>0</v>
      </c>
      <c r="H136" s="48">
        <f t="shared" si="2"/>
        <v>0</v>
      </c>
      <c r="I136" s="48">
        <f t="shared" si="2"/>
        <v>0</v>
      </c>
      <c r="J136" s="48">
        <f t="shared" si="2"/>
        <v>0</v>
      </c>
      <c r="K136" s="48">
        <f t="shared" si="2"/>
        <v>0</v>
      </c>
      <c r="L136" s="48">
        <f t="shared" si="2"/>
        <v>0</v>
      </c>
      <c r="M136" s="48">
        <f t="shared" si="2"/>
        <v>0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6"/>
  <sheetViews>
    <sheetView showGridLines="0" workbookViewId="0"/>
  </sheetViews>
  <sheetFormatPr baseColWidth="10" defaultRowHeight="15" x14ac:dyDescent="0.25"/>
  <cols>
    <col min="1" max="1" width="28.5703125" style="43" customWidth="1"/>
    <col min="2" max="4" width="18.5703125" style="43" customWidth="1"/>
    <col min="5" max="5" width="11.42578125" style="43"/>
    <col min="6" max="6" width="12.7109375" style="43" bestFit="1" customWidth="1"/>
    <col min="7" max="16384" width="11.42578125" style="43"/>
  </cols>
  <sheetData>
    <row r="1" spans="1:6" x14ac:dyDescent="0.25">
      <c r="A1" s="42" t="s">
        <v>183</v>
      </c>
    </row>
    <row r="4" spans="1:6" ht="30" customHeight="1" x14ac:dyDescent="0.25">
      <c r="A4" s="152" t="s">
        <v>161</v>
      </c>
      <c r="B4" s="63" t="s">
        <v>185</v>
      </c>
      <c r="C4" s="152" t="s">
        <v>184</v>
      </c>
      <c r="D4" s="63" t="s">
        <v>187</v>
      </c>
    </row>
    <row r="5" spans="1:6" ht="30" customHeight="1" x14ac:dyDescent="0.25">
      <c r="A5" s="153"/>
      <c r="B5" s="64" t="s">
        <v>186</v>
      </c>
      <c r="C5" s="153"/>
      <c r="D5" s="64" t="s">
        <v>188</v>
      </c>
    </row>
    <row r="6" spans="1:6" ht="33.75" customHeight="1" x14ac:dyDescent="0.25">
      <c r="A6" s="70" t="s">
        <v>36</v>
      </c>
      <c r="B6" s="67">
        <v>1697613516</v>
      </c>
      <c r="C6" s="67">
        <v>11385909</v>
      </c>
      <c r="D6" s="67">
        <v>149097759</v>
      </c>
      <c r="E6" s="42"/>
      <c r="F6" s="69">
        <f>B6/C6*1000000-D6</f>
        <v>-6.8445205688476563E-3</v>
      </c>
    </row>
    <row r="7" spans="1:6" ht="33.75" customHeight="1" x14ac:dyDescent="0.25">
      <c r="A7" s="71" t="s">
        <v>37</v>
      </c>
      <c r="B7" s="67">
        <v>841084290</v>
      </c>
      <c r="C7" s="67">
        <v>7206387</v>
      </c>
      <c r="D7" s="67">
        <v>116713728</v>
      </c>
      <c r="E7" s="42"/>
      <c r="F7" s="69">
        <f t="shared" ref="F7:F70" si="0">B7/C7*1000000-D7</f>
        <v>-0.30261155962944031</v>
      </c>
    </row>
    <row r="8" spans="1:6" ht="15.75" x14ac:dyDescent="0.25">
      <c r="A8" s="19" t="s">
        <v>38</v>
      </c>
      <c r="B8" s="35">
        <v>20433202</v>
      </c>
      <c r="C8" s="35">
        <v>353500</v>
      </c>
      <c r="D8" s="35">
        <v>57802552</v>
      </c>
      <c r="F8" s="65">
        <f t="shared" si="0"/>
        <v>-0.37340877205133438</v>
      </c>
    </row>
    <row r="9" spans="1:6" ht="15.75" x14ac:dyDescent="0.25">
      <c r="A9" s="19" t="s">
        <v>39</v>
      </c>
      <c r="B9" s="35">
        <v>108151693</v>
      </c>
      <c r="C9" s="35">
        <v>333302</v>
      </c>
      <c r="D9" s="35">
        <v>324485581</v>
      </c>
      <c r="F9" s="65">
        <f t="shared" si="0"/>
        <v>-0.35541939735412598</v>
      </c>
    </row>
    <row r="10" spans="1:6" ht="15.75" x14ac:dyDescent="0.25">
      <c r="A10" s="19" t="s">
        <v>40</v>
      </c>
      <c r="B10" s="35">
        <v>22453743</v>
      </c>
      <c r="C10" s="35">
        <v>220267</v>
      </c>
      <c r="D10" s="35">
        <v>101938752</v>
      </c>
      <c r="F10" s="65">
        <f t="shared" si="0"/>
        <v>-0.39399455487728119</v>
      </c>
    </row>
    <row r="11" spans="1:6" ht="15.75" x14ac:dyDescent="0.25">
      <c r="A11" s="19" t="s">
        <v>41</v>
      </c>
      <c r="B11" s="35">
        <v>13236551</v>
      </c>
      <c r="C11" s="35">
        <v>208234</v>
      </c>
      <c r="D11" s="35">
        <v>63565753</v>
      </c>
      <c r="F11" s="65">
        <f t="shared" si="0"/>
        <v>-4.8992961645126343E-2</v>
      </c>
    </row>
    <row r="12" spans="1:6" ht="15.75" x14ac:dyDescent="0.25">
      <c r="A12" s="19" t="s">
        <v>42</v>
      </c>
      <c r="B12" s="35">
        <v>15964522</v>
      </c>
      <c r="C12" s="35">
        <v>167076</v>
      </c>
      <c r="D12" s="35">
        <v>95552455</v>
      </c>
      <c r="F12" s="65">
        <f t="shared" si="0"/>
        <v>0.17010223865509033</v>
      </c>
    </row>
    <row r="13" spans="1:6" ht="15.75" x14ac:dyDescent="0.25">
      <c r="A13" s="19" t="s">
        <v>43</v>
      </c>
      <c r="B13" s="35">
        <v>71717862</v>
      </c>
      <c r="C13" s="35">
        <v>366845</v>
      </c>
      <c r="D13" s="35">
        <v>195499085</v>
      </c>
      <c r="F13" s="65">
        <f t="shared" si="0"/>
        <v>0.44480639696121216</v>
      </c>
    </row>
    <row r="14" spans="1:6" ht="15.75" x14ac:dyDescent="0.25">
      <c r="A14" s="19" t="s">
        <v>44</v>
      </c>
      <c r="B14" s="35">
        <v>23885709</v>
      </c>
      <c r="C14" s="35">
        <v>549475</v>
      </c>
      <c r="D14" s="35">
        <v>43470056</v>
      </c>
      <c r="F14" s="65">
        <f t="shared" si="0"/>
        <v>-3.7490330636501312E-2</v>
      </c>
    </row>
    <row r="15" spans="1:6" ht="15.75" x14ac:dyDescent="0.25">
      <c r="A15" s="19" t="s">
        <v>45</v>
      </c>
      <c r="B15" s="35">
        <v>52958818</v>
      </c>
      <c r="C15" s="35">
        <v>446240</v>
      </c>
      <c r="D15" s="35">
        <v>118677882</v>
      </c>
      <c r="F15" s="65">
        <f t="shared" si="0"/>
        <v>-0.14270347356796265</v>
      </c>
    </row>
    <row r="16" spans="1:6" ht="15.75" x14ac:dyDescent="0.25">
      <c r="A16" s="19" t="s">
        <v>46</v>
      </c>
      <c r="B16" s="35">
        <v>35719749</v>
      </c>
      <c r="C16" s="35">
        <v>534792</v>
      </c>
      <c r="D16" s="35">
        <v>66791854</v>
      </c>
      <c r="F16" s="65">
        <f t="shared" si="0"/>
        <v>-0.34474711865186691</v>
      </c>
    </row>
    <row r="17" spans="1:6" ht="15.75" x14ac:dyDescent="0.25">
      <c r="A17" s="19" t="s">
        <v>47</v>
      </c>
      <c r="B17" s="35">
        <v>101341410</v>
      </c>
      <c r="C17" s="35">
        <v>1021666</v>
      </c>
      <c r="D17" s="35">
        <v>99192309</v>
      </c>
      <c r="F17" s="65">
        <f t="shared" si="0"/>
        <v>0.42401920258998871</v>
      </c>
    </row>
    <row r="18" spans="1:6" ht="15.75" x14ac:dyDescent="0.25">
      <c r="A18" s="19" t="s">
        <v>48</v>
      </c>
      <c r="B18" s="35">
        <v>37567843</v>
      </c>
      <c r="C18" s="35">
        <v>318340</v>
      </c>
      <c r="D18" s="35">
        <v>118011695</v>
      </c>
      <c r="F18" s="65">
        <f t="shared" si="0"/>
        <v>4.3035745620727539E-2</v>
      </c>
    </row>
    <row r="19" spans="1:6" ht="15.75" x14ac:dyDescent="0.25">
      <c r="A19" s="19" t="s">
        <v>49</v>
      </c>
      <c r="B19" s="35">
        <v>11217014</v>
      </c>
      <c r="C19" s="35">
        <v>239403</v>
      </c>
      <c r="D19" s="35">
        <v>46854108</v>
      </c>
      <c r="F19" s="65">
        <f t="shared" si="0"/>
        <v>-7.3198750615119934E-2</v>
      </c>
    </row>
    <row r="20" spans="1:6" ht="15.75" x14ac:dyDescent="0.25">
      <c r="A20" s="19" t="s">
        <v>50</v>
      </c>
      <c r="B20" s="35">
        <v>60283935</v>
      </c>
      <c r="C20" s="35">
        <v>626323</v>
      </c>
      <c r="D20" s="35">
        <v>96250553</v>
      </c>
      <c r="F20" s="65">
        <f t="shared" si="0"/>
        <v>-0.17023006081581116</v>
      </c>
    </row>
    <row r="21" spans="1:6" ht="15.75" x14ac:dyDescent="0.25">
      <c r="A21" s="19" t="s">
        <v>51</v>
      </c>
      <c r="B21" s="35">
        <v>43605273</v>
      </c>
      <c r="C21" s="35">
        <v>444262</v>
      </c>
      <c r="D21" s="35">
        <v>98152156</v>
      </c>
      <c r="F21" s="65">
        <f t="shared" si="0"/>
        <v>-0.29008108377456665</v>
      </c>
    </row>
    <row r="22" spans="1:6" ht="15.75" x14ac:dyDescent="0.25">
      <c r="A22" s="19" t="s">
        <v>52</v>
      </c>
      <c r="B22" s="35">
        <v>27550756</v>
      </c>
      <c r="C22" s="35">
        <v>137114</v>
      </c>
      <c r="D22" s="35">
        <v>200933209</v>
      </c>
      <c r="F22" s="65">
        <f t="shared" si="0"/>
        <v>-0.13730180263519287</v>
      </c>
    </row>
    <row r="23" spans="1:6" ht="15.75" x14ac:dyDescent="0.25">
      <c r="A23" s="19" t="s">
        <v>53</v>
      </c>
      <c r="B23" s="35">
        <v>40854193</v>
      </c>
      <c r="C23" s="35">
        <v>348893</v>
      </c>
      <c r="D23" s="35">
        <v>117096626</v>
      </c>
      <c r="F23" s="65">
        <f t="shared" si="0"/>
        <v>-0.38698971271514893</v>
      </c>
    </row>
    <row r="24" spans="1:6" ht="15.75" x14ac:dyDescent="0.25">
      <c r="A24" s="19" t="s">
        <v>54</v>
      </c>
      <c r="B24" s="35">
        <v>48946906</v>
      </c>
      <c r="C24" s="35">
        <v>269761</v>
      </c>
      <c r="D24" s="35">
        <v>181445450</v>
      </c>
      <c r="F24" s="65">
        <f t="shared" si="0"/>
        <v>-0.13882657885551453</v>
      </c>
    </row>
    <row r="25" spans="1:6" ht="15.75" x14ac:dyDescent="0.25">
      <c r="A25" s="19" t="s">
        <v>55</v>
      </c>
      <c r="B25" s="35">
        <v>45422154</v>
      </c>
      <c r="C25" s="35">
        <v>353360</v>
      </c>
      <c r="D25" s="35">
        <v>128543565</v>
      </c>
      <c r="F25" s="65">
        <f t="shared" si="0"/>
        <v>-0.36336879432201385</v>
      </c>
    </row>
    <row r="26" spans="1:6" ht="15.75" x14ac:dyDescent="0.25">
      <c r="A26" s="19" t="s">
        <v>56</v>
      </c>
      <c r="B26" s="35">
        <v>59772957</v>
      </c>
      <c r="C26" s="35">
        <v>267534</v>
      </c>
      <c r="D26" s="35">
        <v>223421909</v>
      </c>
      <c r="F26" s="65">
        <f t="shared" si="0"/>
        <v>-8.9932680130004883E-3</v>
      </c>
    </row>
    <row r="27" spans="1:6" s="45" customFormat="1" ht="33.75" customHeight="1" x14ac:dyDescent="0.25">
      <c r="A27" s="66" t="s">
        <v>57</v>
      </c>
      <c r="B27" s="67">
        <v>856529226</v>
      </c>
      <c r="C27" s="67">
        <v>4179522</v>
      </c>
      <c r="D27" s="67">
        <v>204934733</v>
      </c>
      <c r="E27" s="68"/>
      <c r="F27" s="69">
        <f t="shared" si="0"/>
        <v>0.20633316040039063</v>
      </c>
    </row>
    <row r="28" spans="1:6" ht="15.75" x14ac:dyDescent="0.25">
      <c r="A28" s="20" t="s">
        <v>58</v>
      </c>
      <c r="B28" s="35">
        <v>6044004</v>
      </c>
      <c r="C28" s="35">
        <v>19275</v>
      </c>
      <c r="D28" s="35">
        <v>313567004</v>
      </c>
      <c r="F28" s="65">
        <f t="shared" si="0"/>
        <v>-0.10894942283630371</v>
      </c>
    </row>
    <row r="29" spans="1:6" ht="15.75" x14ac:dyDescent="0.25">
      <c r="A29" s="21" t="s">
        <v>59</v>
      </c>
      <c r="B29" s="35">
        <v>2498594</v>
      </c>
      <c r="C29" s="35">
        <v>10516</v>
      </c>
      <c r="D29" s="35">
        <v>237599277</v>
      </c>
      <c r="F29" s="65">
        <f t="shared" si="0"/>
        <v>0.29174593091011047</v>
      </c>
    </row>
    <row r="30" spans="1:6" ht="15.75" x14ac:dyDescent="0.25">
      <c r="A30" s="21" t="s">
        <v>60</v>
      </c>
      <c r="B30" s="35">
        <v>3913861</v>
      </c>
      <c r="C30" s="35">
        <v>19014</v>
      </c>
      <c r="D30" s="35">
        <v>205841012</v>
      </c>
      <c r="F30" s="65">
        <f t="shared" si="0"/>
        <v>-0.11402124166488647</v>
      </c>
    </row>
    <row r="31" spans="1:6" ht="15.75" x14ac:dyDescent="0.25">
      <c r="A31" s="21" t="s">
        <v>61</v>
      </c>
      <c r="B31" s="35">
        <v>14386490</v>
      </c>
      <c r="C31" s="35">
        <v>58535</v>
      </c>
      <c r="D31" s="35">
        <v>245775861</v>
      </c>
      <c r="F31" s="65">
        <f t="shared" si="0"/>
        <v>-0.40377551317214966</v>
      </c>
    </row>
    <row r="32" spans="1:6" ht="15.75" x14ac:dyDescent="0.25">
      <c r="A32" s="21" t="s">
        <v>62</v>
      </c>
      <c r="B32" s="35">
        <v>42291419</v>
      </c>
      <c r="C32" s="35">
        <v>245196</v>
      </c>
      <c r="D32" s="35">
        <v>172480053</v>
      </c>
      <c r="F32" s="65">
        <f t="shared" si="0"/>
        <v>-0.30746012926101685</v>
      </c>
    </row>
    <row r="33" spans="1:6" ht="15.75" x14ac:dyDescent="0.25">
      <c r="A33" s="21" t="s">
        <v>63</v>
      </c>
      <c r="B33" s="35">
        <v>7623064</v>
      </c>
      <c r="C33" s="35">
        <v>40940</v>
      </c>
      <c r="D33" s="35">
        <v>186200879</v>
      </c>
      <c r="F33" s="65">
        <f t="shared" si="0"/>
        <v>0.33561307191848755</v>
      </c>
    </row>
    <row r="34" spans="1:6" ht="15.75" x14ac:dyDescent="0.25">
      <c r="A34" s="21" t="s">
        <v>64</v>
      </c>
      <c r="B34" s="35">
        <v>6641333</v>
      </c>
      <c r="C34" s="35">
        <v>27196</v>
      </c>
      <c r="D34" s="35">
        <v>244202567</v>
      </c>
      <c r="F34" s="65">
        <f t="shared" si="0"/>
        <v>-0.44609501957893372</v>
      </c>
    </row>
    <row r="35" spans="1:6" ht="15.75" x14ac:dyDescent="0.25">
      <c r="A35" s="21" t="s">
        <v>65</v>
      </c>
      <c r="B35" s="35">
        <v>5422097</v>
      </c>
      <c r="C35" s="35">
        <v>22650</v>
      </c>
      <c r="D35" s="35">
        <v>239386181</v>
      </c>
      <c r="F35" s="65">
        <f t="shared" si="0"/>
        <v>1.5452533960342407E-2</v>
      </c>
    </row>
    <row r="36" spans="1:6" ht="15.75" x14ac:dyDescent="0.25">
      <c r="A36" s="21" t="s">
        <v>66</v>
      </c>
      <c r="B36" s="35">
        <v>3717906</v>
      </c>
      <c r="C36" s="35">
        <v>64967</v>
      </c>
      <c r="D36" s="35">
        <v>57227608</v>
      </c>
      <c r="F36" s="65">
        <f t="shared" si="0"/>
        <v>-0.13754675537347794</v>
      </c>
    </row>
    <row r="37" spans="1:6" ht="15.75" x14ac:dyDescent="0.25">
      <c r="A37" s="21" t="s">
        <v>67</v>
      </c>
      <c r="B37" s="35">
        <v>6728248</v>
      </c>
      <c r="C37" s="35">
        <v>33086</v>
      </c>
      <c r="D37" s="35">
        <v>203356344</v>
      </c>
      <c r="F37" s="65">
        <f t="shared" si="0"/>
        <v>7.3021829128265381E-2</v>
      </c>
    </row>
    <row r="38" spans="1:6" ht="15.75" x14ac:dyDescent="0.25">
      <c r="A38" s="21" t="s">
        <v>68</v>
      </c>
      <c r="B38" s="35">
        <v>14516936</v>
      </c>
      <c r="C38" s="35">
        <v>40074</v>
      </c>
      <c r="D38" s="35">
        <v>362253232</v>
      </c>
      <c r="F38" s="65">
        <f t="shared" si="0"/>
        <v>-0.47831511497497559</v>
      </c>
    </row>
    <row r="39" spans="1:6" ht="15.75" x14ac:dyDescent="0.25">
      <c r="A39" s="21" t="s">
        <v>69</v>
      </c>
      <c r="B39" s="35">
        <v>3634768</v>
      </c>
      <c r="C39" s="35">
        <v>16054</v>
      </c>
      <c r="D39" s="35">
        <v>226408870</v>
      </c>
      <c r="F39" s="65">
        <f t="shared" si="0"/>
        <v>6.3535571098327637E-2</v>
      </c>
    </row>
    <row r="40" spans="1:6" ht="15.75" x14ac:dyDescent="0.25">
      <c r="A40" s="21" t="s">
        <v>70</v>
      </c>
      <c r="B40" s="35">
        <v>48534613</v>
      </c>
      <c r="C40" s="35">
        <v>61202</v>
      </c>
      <c r="D40" s="35">
        <v>793023316</v>
      </c>
      <c r="F40" s="65">
        <f t="shared" si="0"/>
        <v>0.23149573802947998</v>
      </c>
    </row>
    <row r="41" spans="1:6" ht="15.75" x14ac:dyDescent="0.25">
      <c r="A41" s="21" t="s">
        <v>71</v>
      </c>
      <c r="B41" s="35">
        <v>5556219</v>
      </c>
      <c r="C41" s="35">
        <v>26375</v>
      </c>
      <c r="D41" s="35">
        <v>210662332</v>
      </c>
      <c r="F41" s="65">
        <f t="shared" si="0"/>
        <v>-0.24644550681114197</v>
      </c>
    </row>
    <row r="42" spans="1:6" ht="15.75" x14ac:dyDescent="0.25">
      <c r="A42" s="21" t="s">
        <v>72</v>
      </c>
      <c r="B42" s="35">
        <v>1749833</v>
      </c>
      <c r="C42" s="35">
        <v>10536</v>
      </c>
      <c r="D42" s="35">
        <v>166081340</v>
      </c>
      <c r="F42" s="65">
        <f t="shared" si="0"/>
        <v>0.16704630851745605</v>
      </c>
    </row>
    <row r="43" spans="1:6" ht="15.75" x14ac:dyDescent="0.25">
      <c r="A43" s="21" t="s">
        <v>73</v>
      </c>
      <c r="B43" s="35">
        <v>5214283</v>
      </c>
      <c r="C43" s="35">
        <v>20297</v>
      </c>
      <c r="D43" s="35">
        <v>256899197</v>
      </c>
      <c r="F43" s="65">
        <f t="shared" si="0"/>
        <v>-7.4345946311950684E-2</v>
      </c>
    </row>
    <row r="44" spans="1:6" ht="15.75" x14ac:dyDescent="0.25">
      <c r="A44" s="21" t="s">
        <v>74</v>
      </c>
      <c r="B44" s="35">
        <v>3495635</v>
      </c>
      <c r="C44" s="35">
        <v>12830</v>
      </c>
      <c r="D44" s="35">
        <v>272457911</v>
      </c>
      <c r="F44" s="65">
        <f t="shared" si="0"/>
        <v>0.14575213193893433</v>
      </c>
    </row>
    <row r="45" spans="1:6" ht="15.75" x14ac:dyDescent="0.25">
      <c r="A45" s="21" t="s">
        <v>75</v>
      </c>
      <c r="B45" s="35">
        <v>1633418</v>
      </c>
      <c r="C45" s="35">
        <v>11356</v>
      </c>
      <c r="D45" s="35">
        <v>143837443</v>
      </c>
      <c r="F45" s="65">
        <f t="shared" si="0"/>
        <v>-0.23846423625946045</v>
      </c>
    </row>
    <row r="46" spans="1:6" ht="15.75" x14ac:dyDescent="0.25">
      <c r="A46" s="21" t="s">
        <v>76</v>
      </c>
      <c r="B46" s="35">
        <v>1625512</v>
      </c>
      <c r="C46" s="35">
        <v>6709</v>
      </c>
      <c r="D46" s="35">
        <v>242288269</v>
      </c>
      <c r="F46" s="65">
        <f t="shared" si="0"/>
        <v>0.48874646425247192</v>
      </c>
    </row>
    <row r="47" spans="1:6" ht="15.75" x14ac:dyDescent="0.25">
      <c r="A47" s="21" t="s">
        <v>77</v>
      </c>
      <c r="B47" s="35">
        <v>3045354</v>
      </c>
      <c r="C47" s="35">
        <v>19022</v>
      </c>
      <c r="D47" s="35">
        <v>160096415</v>
      </c>
      <c r="F47" s="65">
        <f t="shared" si="0"/>
        <v>-0.32225844264030457</v>
      </c>
    </row>
    <row r="48" spans="1:6" ht="15.75" x14ac:dyDescent="0.25">
      <c r="A48" s="21" t="s">
        <v>78</v>
      </c>
      <c r="B48" s="35">
        <v>3997414</v>
      </c>
      <c r="C48" s="35">
        <v>18650</v>
      </c>
      <c r="D48" s="35">
        <v>214338552</v>
      </c>
      <c r="F48" s="65">
        <f t="shared" si="0"/>
        <v>0.27882036566734314</v>
      </c>
    </row>
    <row r="49" spans="1:6" ht="15.75" x14ac:dyDescent="0.25">
      <c r="A49" s="21" t="s">
        <v>79</v>
      </c>
      <c r="B49" s="35">
        <v>4459408</v>
      </c>
      <c r="C49" s="35">
        <v>22160</v>
      </c>
      <c r="D49" s="35">
        <v>201236823</v>
      </c>
      <c r="F49" s="65">
        <f t="shared" si="0"/>
        <v>0.10469314455986023</v>
      </c>
    </row>
    <row r="50" spans="1:6" ht="15.75" x14ac:dyDescent="0.25">
      <c r="A50" s="21" t="s">
        <v>80</v>
      </c>
      <c r="B50" s="35">
        <v>2392454</v>
      </c>
      <c r="C50" s="35">
        <v>60500</v>
      </c>
      <c r="D50" s="35">
        <v>39544694</v>
      </c>
      <c r="F50" s="65">
        <f t="shared" si="0"/>
        <v>0.21487603336572647</v>
      </c>
    </row>
    <row r="51" spans="1:6" ht="15.75" x14ac:dyDescent="0.25">
      <c r="A51" s="21" t="s">
        <v>81</v>
      </c>
      <c r="B51" s="35">
        <v>8000719</v>
      </c>
      <c r="C51" s="35">
        <v>32650</v>
      </c>
      <c r="D51" s="35">
        <v>245044992.34303215</v>
      </c>
      <c r="F51" s="65">
        <f t="shared" si="0"/>
        <v>0</v>
      </c>
    </row>
    <row r="52" spans="1:6" ht="15.75" x14ac:dyDescent="0.25">
      <c r="A52" s="20" t="s">
        <v>82</v>
      </c>
      <c r="B52" s="35">
        <v>10973083</v>
      </c>
      <c r="C52" s="35">
        <v>41852</v>
      </c>
      <c r="D52" s="35">
        <v>262187780</v>
      </c>
      <c r="F52" s="65">
        <f t="shared" si="0"/>
        <v>0.75121855735778809</v>
      </c>
    </row>
    <row r="53" spans="1:6" ht="15.75" x14ac:dyDescent="0.25">
      <c r="A53" s="21" t="s">
        <v>83</v>
      </c>
      <c r="B53" s="35">
        <v>9068157</v>
      </c>
      <c r="C53" s="35">
        <v>31400</v>
      </c>
      <c r="D53" s="35">
        <v>288794809</v>
      </c>
      <c r="F53" s="65">
        <f t="shared" si="0"/>
        <v>-8.280259370803833E-2</v>
      </c>
    </row>
    <row r="54" spans="1:6" ht="15.75" x14ac:dyDescent="0.25">
      <c r="A54" s="21" t="s">
        <v>84</v>
      </c>
      <c r="B54" s="35">
        <v>9859064</v>
      </c>
      <c r="C54" s="35">
        <v>55464</v>
      </c>
      <c r="D54" s="35">
        <v>177756094</v>
      </c>
      <c r="F54" s="65">
        <f t="shared" si="0"/>
        <v>4.2982816696166992E-2</v>
      </c>
    </row>
    <row r="55" spans="1:6" ht="15.75" x14ac:dyDescent="0.25">
      <c r="A55" s="21" t="s">
        <v>85</v>
      </c>
      <c r="B55" s="35">
        <v>4006085</v>
      </c>
      <c r="C55" s="35">
        <v>14054</v>
      </c>
      <c r="D55" s="35">
        <v>285049452</v>
      </c>
      <c r="F55" s="65">
        <f t="shared" si="0"/>
        <v>0.1132773756980896</v>
      </c>
    </row>
    <row r="56" spans="1:6" ht="15.75" x14ac:dyDescent="0.25">
      <c r="A56" s="21" t="s">
        <v>86</v>
      </c>
      <c r="B56" s="35">
        <v>3012377</v>
      </c>
      <c r="C56" s="35">
        <v>23884</v>
      </c>
      <c r="D56" s="35">
        <v>126125314</v>
      </c>
      <c r="F56" s="65">
        <f t="shared" si="0"/>
        <v>1.7752468585968018E-2</v>
      </c>
    </row>
    <row r="57" spans="1:6" ht="15.75" x14ac:dyDescent="0.25">
      <c r="A57" s="21" t="s">
        <v>87</v>
      </c>
      <c r="B57" s="35">
        <v>65588952</v>
      </c>
      <c r="C57" s="35">
        <v>41300</v>
      </c>
      <c r="D57" s="35">
        <v>1588110218</v>
      </c>
      <c r="F57" s="65">
        <f t="shared" si="0"/>
        <v>-8.2324504852294922E-2</v>
      </c>
    </row>
    <row r="58" spans="1:6" ht="15.75" x14ac:dyDescent="0.25">
      <c r="A58" s="21" t="s">
        <v>88</v>
      </c>
      <c r="B58" s="35">
        <v>7786463</v>
      </c>
      <c r="C58" s="35">
        <v>90134</v>
      </c>
      <c r="D58" s="35">
        <v>86387634</v>
      </c>
      <c r="F58" s="65">
        <f t="shared" si="0"/>
        <v>-3.2795622944831848E-2</v>
      </c>
    </row>
    <row r="59" spans="1:6" ht="15.75" x14ac:dyDescent="0.25">
      <c r="A59" s="21" t="s">
        <v>89</v>
      </c>
      <c r="B59" s="35">
        <v>2773285</v>
      </c>
      <c r="C59" s="35">
        <v>13402</v>
      </c>
      <c r="D59" s="35">
        <v>206930682</v>
      </c>
      <c r="F59" s="65">
        <f t="shared" si="0"/>
        <v>-1.2236982583999634E-2</v>
      </c>
    </row>
    <row r="60" spans="1:6" ht="15.75" x14ac:dyDescent="0.25">
      <c r="A60" s="21" t="s">
        <v>90</v>
      </c>
      <c r="B60" s="35">
        <v>3787116</v>
      </c>
      <c r="C60" s="35">
        <v>26572</v>
      </c>
      <c r="D60" s="35">
        <v>142522806</v>
      </c>
      <c r="F60" s="65">
        <f t="shared" si="0"/>
        <v>-3.883787989616394E-2</v>
      </c>
    </row>
    <row r="61" spans="1:6" ht="15.75" x14ac:dyDescent="0.25">
      <c r="A61" s="21" t="s">
        <v>91</v>
      </c>
      <c r="B61" s="35">
        <v>1962270</v>
      </c>
      <c r="C61" s="35">
        <v>8150</v>
      </c>
      <c r="D61" s="35">
        <v>240769325</v>
      </c>
      <c r="F61" s="65">
        <f t="shared" si="0"/>
        <v>0.15337422490119934</v>
      </c>
    </row>
    <row r="62" spans="1:6" ht="15.75" x14ac:dyDescent="0.25">
      <c r="A62" s="21" t="s">
        <v>92</v>
      </c>
      <c r="B62" s="35">
        <v>3916632</v>
      </c>
      <c r="C62" s="35">
        <v>15258</v>
      </c>
      <c r="D62" s="35">
        <v>256693669</v>
      </c>
      <c r="F62" s="65">
        <f t="shared" si="0"/>
        <v>-0.10499411821365356</v>
      </c>
    </row>
    <row r="63" spans="1:6" ht="15.75" x14ac:dyDescent="0.25">
      <c r="A63" s="21" t="s">
        <v>93</v>
      </c>
      <c r="B63" s="35">
        <v>2001557</v>
      </c>
      <c r="C63" s="35">
        <v>13309</v>
      </c>
      <c r="D63" s="35">
        <v>150391239</v>
      </c>
      <c r="F63" s="65">
        <f t="shared" si="0"/>
        <v>1.1195451021194458E-2</v>
      </c>
    </row>
    <row r="64" spans="1:6" ht="15.75" x14ac:dyDescent="0.25">
      <c r="A64" s="21" t="s">
        <v>94</v>
      </c>
      <c r="B64" s="35">
        <v>975293</v>
      </c>
      <c r="C64" s="35">
        <v>3107</v>
      </c>
      <c r="D64" s="35">
        <v>313901834</v>
      </c>
      <c r="F64" s="65">
        <f t="shared" si="0"/>
        <v>0.56710654497146606</v>
      </c>
    </row>
    <row r="65" spans="1:6" ht="15.75" x14ac:dyDescent="0.25">
      <c r="A65" s="21" t="s">
        <v>95</v>
      </c>
      <c r="B65" s="35">
        <v>3204580</v>
      </c>
      <c r="C65" s="35">
        <v>10613</v>
      </c>
      <c r="D65" s="35">
        <v>301948553.66060495</v>
      </c>
      <c r="F65" s="65">
        <f t="shared" si="0"/>
        <v>0</v>
      </c>
    </row>
    <row r="66" spans="1:6" ht="15.75" x14ac:dyDescent="0.25">
      <c r="A66" s="21" t="s">
        <v>96</v>
      </c>
      <c r="B66" s="35">
        <v>287136</v>
      </c>
      <c r="C66" s="35">
        <v>9840</v>
      </c>
      <c r="D66" s="35">
        <v>29180487.804878049</v>
      </c>
      <c r="F66" s="65">
        <f t="shared" si="0"/>
        <v>0</v>
      </c>
    </row>
    <row r="67" spans="1:6" ht="15.75" x14ac:dyDescent="0.25">
      <c r="A67" s="21" t="s">
        <v>97</v>
      </c>
      <c r="B67" s="35">
        <v>1886982</v>
      </c>
      <c r="C67" s="35">
        <v>2284</v>
      </c>
      <c r="D67" s="35">
        <v>826174256</v>
      </c>
      <c r="F67" s="65">
        <f t="shared" si="0"/>
        <v>-0.30823111534118652</v>
      </c>
    </row>
    <row r="68" spans="1:6" ht="15.75" x14ac:dyDescent="0.25">
      <c r="A68" s="21" t="s">
        <v>98</v>
      </c>
      <c r="B68" s="35">
        <v>3327349</v>
      </c>
      <c r="C68" s="35">
        <v>16056</v>
      </c>
      <c r="D68" s="35">
        <v>207233993</v>
      </c>
      <c r="F68" s="65">
        <f t="shared" si="0"/>
        <v>0.52267065644264221</v>
      </c>
    </row>
    <row r="69" spans="1:6" ht="15.75" x14ac:dyDescent="0.25">
      <c r="A69" s="21" t="s">
        <v>99</v>
      </c>
      <c r="B69" s="35">
        <v>1106150</v>
      </c>
      <c r="C69" s="35">
        <v>9112</v>
      </c>
      <c r="D69" s="35">
        <v>121394864</v>
      </c>
      <c r="F69" s="65">
        <f t="shared" si="0"/>
        <v>-8.4284454584121704E-2</v>
      </c>
    </row>
    <row r="70" spans="1:6" ht="15.75" x14ac:dyDescent="0.25">
      <c r="A70" s="21" t="s">
        <v>100</v>
      </c>
      <c r="B70" s="35">
        <v>4533314</v>
      </c>
      <c r="C70" s="35">
        <v>18257</v>
      </c>
      <c r="D70" s="35">
        <v>248305527</v>
      </c>
      <c r="F70" s="65">
        <f t="shared" si="0"/>
        <v>-0.35268661379814148</v>
      </c>
    </row>
    <row r="71" spans="1:6" ht="15.75" x14ac:dyDescent="0.25">
      <c r="A71" s="21" t="s">
        <v>101</v>
      </c>
      <c r="B71" s="35">
        <v>62956176</v>
      </c>
      <c r="C71" s="35">
        <v>463141</v>
      </c>
      <c r="D71" s="35">
        <v>135933066</v>
      </c>
      <c r="F71" s="65">
        <f t="shared" ref="F71:F133" si="1">B71/C71*1000000-D71</f>
        <v>-0.25976106524467468</v>
      </c>
    </row>
    <row r="72" spans="1:6" ht="15.75" x14ac:dyDescent="0.25">
      <c r="A72" s="21" t="s">
        <v>102</v>
      </c>
      <c r="B72" s="35">
        <v>16144384</v>
      </c>
      <c r="C72" s="35">
        <v>34130</v>
      </c>
      <c r="D72" s="35">
        <v>473026194</v>
      </c>
      <c r="F72" s="65">
        <f t="shared" si="1"/>
        <v>-3.5745680332183838E-2</v>
      </c>
    </row>
    <row r="73" spans="1:6" ht="15.75" x14ac:dyDescent="0.25">
      <c r="A73" s="21" t="s">
        <v>103</v>
      </c>
      <c r="B73" s="35">
        <v>3334648</v>
      </c>
      <c r="C73" s="35">
        <v>17155</v>
      </c>
      <c r="D73" s="35">
        <v>194383445</v>
      </c>
      <c r="F73" s="65">
        <f t="shared" si="1"/>
        <v>5.9749335050582886E-2</v>
      </c>
    </row>
    <row r="74" spans="1:6" ht="15.75" x14ac:dyDescent="0.25">
      <c r="A74" s="21" t="s">
        <v>104</v>
      </c>
      <c r="B74" s="35">
        <v>7513689</v>
      </c>
      <c r="C74" s="35">
        <v>26604</v>
      </c>
      <c r="D74" s="35">
        <v>282427041</v>
      </c>
      <c r="F74" s="65">
        <f t="shared" si="1"/>
        <v>4.6459197998046875E-2</v>
      </c>
    </row>
    <row r="75" spans="1:6" ht="15.75" x14ac:dyDescent="0.25">
      <c r="A75" s="21" t="s">
        <v>105</v>
      </c>
      <c r="B75" s="35">
        <v>3294816</v>
      </c>
      <c r="C75" s="35">
        <v>12720</v>
      </c>
      <c r="D75" s="35">
        <v>259026415</v>
      </c>
      <c r="F75" s="65">
        <f t="shared" si="1"/>
        <v>9.4339609146118164E-2</v>
      </c>
    </row>
    <row r="76" spans="1:6" ht="15.75" x14ac:dyDescent="0.25">
      <c r="A76" s="21" t="s">
        <v>106</v>
      </c>
      <c r="B76" s="35">
        <v>3867985</v>
      </c>
      <c r="C76" s="35">
        <v>12267</v>
      </c>
      <c r="D76" s="35">
        <v>315316296</v>
      </c>
      <c r="F76" s="65">
        <f t="shared" si="1"/>
        <v>-0.24716722965240479</v>
      </c>
    </row>
    <row r="77" spans="1:6" ht="15.75" x14ac:dyDescent="0.25">
      <c r="A77" s="21" t="s">
        <v>107</v>
      </c>
      <c r="B77" s="35">
        <v>2371261</v>
      </c>
      <c r="C77" s="35">
        <v>9291</v>
      </c>
      <c r="D77" s="35">
        <v>255221289</v>
      </c>
      <c r="F77" s="65">
        <f t="shared" si="1"/>
        <v>0.41986870765686035</v>
      </c>
    </row>
    <row r="78" spans="1:6" ht="15.75" x14ac:dyDescent="0.25">
      <c r="A78" s="21" t="s">
        <v>108</v>
      </c>
      <c r="B78" s="35">
        <v>7224558</v>
      </c>
      <c r="C78" s="35">
        <v>20491</v>
      </c>
      <c r="D78" s="35">
        <v>352572251</v>
      </c>
      <c r="F78" s="65">
        <f t="shared" si="1"/>
        <v>0.23224830627441406</v>
      </c>
    </row>
    <row r="79" spans="1:6" ht="15.75" x14ac:dyDescent="0.25">
      <c r="A79" s="21" t="s">
        <v>109</v>
      </c>
      <c r="B79" s="35">
        <v>9608087</v>
      </c>
      <c r="C79" s="35">
        <v>77686</v>
      </c>
      <c r="D79" s="35">
        <v>123678488</v>
      </c>
      <c r="F79" s="65">
        <f t="shared" si="1"/>
        <v>-0.24158792197704315</v>
      </c>
    </row>
    <row r="80" spans="1:6" ht="15.75" x14ac:dyDescent="0.25">
      <c r="A80" s="21" t="s">
        <v>110</v>
      </c>
      <c r="B80" s="35">
        <v>73862846</v>
      </c>
      <c r="C80" s="35">
        <v>494408</v>
      </c>
      <c r="D80" s="35">
        <v>149396543</v>
      </c>
      <c r="F80" s="65">
        <f t="shared" si="1"/>
        <v>-6.3801556825637817E-2</v>
      </c>
    </row>
    <row r="81" spans="1:6" ht="15.75" x14ac:dyDescent="0.25">
      <c r="A81" s="21" t="s">
        <v>111</v>
      </c>
      <c r="B81" s="35">
        <v>2414216</v>
      </c>
      <c r="C81" s="35">
        <v>9051</v>
      </c>
      <c r="D81" s="35">
        <v>266734725</v>
      </c>
      <c r="F81" s="65">
        <f t="shared" si="1"/>
        <v>0.44470223784446716</v>
      </c>
    </row>
    <row r="82" spans="1:6" ht="15.75" x14ac:dyDescent="0.25">
      <c r="A82" s="21" t="s">
        <v>112</v>
      </c>
      <c r="B82" s="35">
        <v>3214118</v>
      </c>
      <c r="C82" s="35">
        <v>21683</v>
      </c>
      <c r="D82" s="35">
        <v>148232163</v>
      </c>
      <c r="F82" s="65">
        <f t="shared" si="1"/>
        <v>0.44601762294769287</v>
      </c>
    </row>
    <row r="83" spans="1:6" ht="15.75" x14ac:dyDescent="0.25">
      <c r="A83" s="21" t="s">
        <v>113</v>
      </c>
      <c r="B83" s="35">
        <v>2969788</v>
      </c>
      <c r="C83" s="35">
        <v>16482</v>
      </c>
      <c r="D83" s="35">
        <v>180183716</v>
      </c>
      <c r="F83" s="65">
        <f t="shared" si="1"/>
        <v>-0.43150103092193604</v>
      </c>
    </row>
    <row r="84" spans="1:6" ht="15.75" x14ac:dyDescent="0.25">
      <c r="A84" s="21" t="s">
        <v>114</v>
      </c>
      <c r="B84" s="35">
        <v>7426532</v>
      </c>
      <c r="C84" s="35">
        <v>37786</v>
      </c>
      <c r="D84" s="35">
        <v>196541894</v>
      </c>
      <c r="F84" s="65">
        <f t="shared" si="1"/>
        <v>-0.17689090967178345</v>
      </c>
    </row>
    <row r="85" spans="1:6" ht="15.75" x14ac:dyDescent="0.25">
      <c r="A85" s="22" t="s">
        <v>115</v>
      </c>
      <c r="B85" s="35">
        <v>5569089</v>
      </c>
      <c r="C85" s="35">
        <v>17055</v>
      </c>
      <c r="D85" s="35">
        <v>326537027</v>
      </c>
      <c r="F85" s="65">
        <f t="shared" si="1"/>
        <v>0.264731764793396</v>
      </c>
    </row>
    <row r="86" spans="1:6" ht="15.75" x14ac:dyDescent="0.25">
      <c r="A86" s="22" t="s">
        <v>116</v>
      </c>
      <c r="B86" s="35">
        <v>3685510</v>
      </c>
      <c r="C86" s="35">
        <v>28183</v>
      </c>
      <c r="D86" s="35">
        <v>130770677</v>
      </c>
      <c r="F86" s="65">
        <f t="shared" si="1"/>
        <v>0.35869140923023224</v>
      </c>
    </row>
    <row r="87" spans="1:6" ht="15.75" x14ac:dyDescent="0.25">
      <c r="A87" s="22" t="s">
        <v>117</v>
      </c>
      <c r="B87" s="35">
        <v>7966751</v>
      </c>
      <c r="C87" s="35">
        <v>71118</v>
      </c>
      <c r="D87" s="35">
        <v>112021584</v>
      </c>
      <c r="F87" s="65">
        <f>B87/C87*1000000-D87</f>
        <v>-0.15343514084815979</v>
      </c>
    </row>
    <row r="88" spans="1:6" ht="15.75" x14ac:dyDescent="0.25">
      <c r="A88" s="22" t="s">
        <v>118</v>
      </c>
      <c r="B88" s="35">
        <v>5105132</v>
      </c>
      <c r="C88" s="35">
        <v>22073</v>
      </c>
      <c r="D88" s="35">
        <v>231284012</v>
      </c>
      <c r="F88" s="65">
        <f t="shared" si="1"/>
        <v>0.14153039455413818</v>
      </c>
    </row>
    <row r="89" spans="1:6" ht="15.75" x14ac:dyDescent="0.25">
      <c r="A89" s="22" t="s">
        <v>119</v>
      </c>
      <c r="B89" s="35">
        <v>1718771</v>
      </c>
      <c r="C89" s="35">
        <v>9681</v>
      </c>
      <c r="D89" s="35">
        <v>177540647</v>
      </c>
      <c r="F89" s="65">
        <f t="shared" si="1"/>
        <v>-0.3725854754447937</v>
      </c>
    </row>
    <row r="90" spans="1:6" ht="15.75" x14ac:dyDescent="0.25">
      <c r="A90" s="21" t="s">
        <v>120</v>
      </c>
      <c r="B90" s="35">
        <v>1185969</v>
      </c>
      <c r="C90" s="35">
        <v>21505</v>
      </c>
      <c r="D90" s="35">
        <v>55148524</v>
      </c>
      <c r="F90" s="65">
        <f t="shared" si="1"/>
        <v>-0.4008370116353035</v>
      </c>
    </row>
    <row r="91" spans="1:6" ht="15.75" x14ac:dyDescent="0.25">
      <c r="A91" s="21" t="s">
        <v>121</v>
      </c>
      <c r="B91" s="35">
        <v>3277493</v>
      </c>
      <c r="C91" s="35">
        <v>12779</v>
      </c>
      <c r="D91" s="35">
        <v>256474920</v>
      </c>
      <c r="F91" s="65">
        <f t="shared" si="1"/>
        <v>-0.20971909165382385</v>
      </c>
    </row>
    <row r="92" spans="1:6" ht="15.75" x14ac:dyDescent="0.25">
      <c r="A92" s="21" t="s">
        <v>122</v>
      </c>
      <c r="B92" s="35">
        <v>7515593</v>
      </c>
      <c r="C92" s="35">
        <v>52849</v>
      </c>
      <c r="D92" s="35">
        <v>142208802</v>
      </c>
      <c r="F92" s="65">
        <f t="shared" si="1"/>
        <v>0.43713220953941345</v>
      </c>
    </row>
    <row r="93" spans="1:6" ht="15.75" x14ac:dyDescent="0.25">
      <c r="A93" s="21" t="s">
        <v>123</v>
      </c>
      <c r="B93" s="35">
        <v>2301049</v>
      </c>
      <c r="C93" s="35">
        <v>13310</v>
      </c>
      <c r="D93" s="35">
        <v>172881217</v>
      </c>
      <c r="F93" s="65">
        <f t="shared" si="1"/>
        <v>0.12997746467590332</v>
      </c>
    </row>
    <row r="94" spans="1:6" ht="15.75" x14ac:dyDescent="0.25">
      <c r="A94" s="21" t="s">
        <v>124</v>
      </c>
      <c r="B94" s="35">
        <v>2029582</v>
      </c>
      <c r="C94" s="35">
        <v>12129</v>
      </c>
      <c r="D94" s="35">
        <v>167333004</v>
      </c>
      <c r="F94" s="65">
        <f t="shared" si="1"/>
        <v>-0.45477780699729919</v>
      </c>
    </row>
    <row r="95" spans="1:6" ht="15.75" x14ac:dyDescent="0.25">
      <c r="A95" s="21" t="s">
        <v>125</v>
      </c>
      <c r="B95" s="35">
        <v>15192092</v>
      </c>
      <c r="C95" s="35">
        <v>76909</v>
      </c>
      <c r="D95" s="35">
        <v>197533345</v>
      </c>
      <c r="F95" s="65">
        <f t="shared" si="1"/>
        <v>-0.39793780446052551</v>
      </c>
    </row>
    <row r="96" spans="1:6" ht="15.75" x14ac:dyDescent="0.25">
      <c r="A96" s="21" t="s">
        <v>126</v>
      </c>
      <c r="B96" s="35">
        <v>7534678</v>
      </c>
      <c r="C96" s="35">
        <v>42572</v>
      </c>
      <c r="D96" s="35">
        <v>176986705</v>
      </c>
      <c r="F96" s="65">
        <f t="shared" si="1"/>
        <v>-0.12355539202690125</v>
      </c>
    </row>
    <row r="97" spans="1:6" ht="15.75" x14ac:dyDescent="0.25">
      <c r="A97" s="21" t="s">
        <v>127</v>
      </c>
      <c r="B97" s="35">
        <v>28345701</v>
      </c>
      <c r="C97" s="35">
        <v>93516</v>
      </c>
      <c r="D97" s="35">
        <v>303110708</v>
      </c>
      <c r="F97" s="65">
        <f t="shared" si="1"/>
        <v>0.32798665761947632</v>
      </c>
    </row>
    <row r="98" spans="1:6" ht="15.75" x14ac:dyDescent="0.25">
      <c r="A98" s="21" t="s">
        <v>128</v>
      </c>
      <c r="B98" s="35">
        <v>4202057</v>
      </c>
      <c r="C98" s="35">
        <v>25834</v>
      </c>
      <c r="D98" s="35">
        <v>162656073</v>
      </c>
      <c r="F98" s="65">
        <f t="shared" si="1"/>
        <v>0.39165440201759338</v>
      </c>
    </row>
    <row r="99" spans="1:6" ht="15.75" x14ac:dyDescent="0.25">
      <c r="A99" s="21" t="s">
        <v>129</v>
      </c>
      <c r="B99" s="35">
        <v>7301496</v>
      </c>
      <c r="C99" s="35">
        <v>38514</v>
      </c>
      <c r="D99" s="35">
        <v>189580308</v>
      </c>
      <c r="F99" s="65">
        <f t="shared" si="1"/>
        <v>0.45926156640052795</v>
      </c>
    </row>
    <row r="100" spans="1:6" ht="15.75" x14ac:dyDescent="0.25">
      <c r="A100" s="21" t="s">
        <v>130</v>
      </c>
      <c r="B100" s="35">
        <v>4029683</v>
      </c>
      <c r="C100" s="35">
        <v>12850</v>
      </c>
      <c r="D100" s="35">
        <v>313594008</v>
      </c>
      <c r="F100" s="65">
        <f t="shared" si="1"/>
        <v>-0.21789878606796265</v>
      </c>
    </row>
    <row r="101" spans="1:6" ht="15.75" x14ac:dyDescent="0.25">
      <c r="A101" s="21" t="s">
        <v>131</v>
      </c>
      <c r="B101" s="35">
        <v>13431393</v>
      </c>
      <c r="C101" s="35">
        <v>86411</v>
      </c>
      <c r="D101" s="35">
        <v>155436148</v>
      </c>
      <c r="F101" s="65">
        <f t="shared" si="1"/>
        <v>0.1755794882774353</v>
      </c>
    </row>
    <row r="102" spans="1:6" ht="15.75" x14ac:dyDescent="0.25">
      <c r="A102" s="21" t="s">
        <v>132</v>
      </c>
      <c r="B102" s="35">
        <v>1093327</v>
      </c>
      <c r="C102" s="35">
        <v>2905</v>
      </c>
      <c r="D102" s="35">
        <v>376360413</v>
      </c>
      <c r="F102" s="65">
        <f t="shared" si="1"/>
        <v>8.0895006656646729E-2</v>
      </c>
    </row>
    <row r="103" spans="1:6" ht="15.75" x14ac:dyDescent="0.25">
      <c r="A103" s="21" t="s">
        <v>133</v>
      </c>
      <c r="B103" s="35">
        <v>10435195</v>
      </c>
      <c r="C103" s="35">
        <v>93539</v>
      </c>
      <c r="D103" s="35">
        <v>111559831</v>
      </c>
      <c r="F103" s="65">
        <f t="shared" si="1"/>
        <v>-0.34113043546676636</v>
      </c>
    </row>
    <row r="104" spans="1:6" ht="15.75" x14ac:dyDescent="0.25">
      <c r="A104" s="21" t="s">
        <v>134</v>
      </c>
      <c r="B104" s="35">
        <v>3850589</v>
      </c>
      <c r="C104" s="35">
        <v>18460</v>
      </c>
      <c r="D104" s="35">
        <v>208590953</v>
      </c>
      <c r="F104" s="65">
        <f t="shared" si="1"/>
        <v>0.4127843976020813</v>
      </c>
    </row>
    <row r="105" spans="1:6" x14ac:dyDescent="0.25">
      <c r="A105" s="23" t="s">
        <v>135</v>
      </c>
      <c r="B105" s="35">
        <v>30794879</v>
      </c>
      <c r="C105" s="35">
        <v>23788</v>
      </c>
      <c r="D105" s="35">
        <v>1294555196</v>
      </c>
      <c r="F105" s="65">
        <f t="shared" si="1"/>
        <v>-0.10290908813476563</v>
      </c>
    </row>
    <row r="106" spans="1:6" ht="15.75" x14ac:dyDescent="0.25">
      <c r="A106" s="21" t="s">
        <v>136</v>
      </c>
      <c r="B106" s="35">
        <v>2782871</v>
      </c>
      <c r="C106" s="35">
        <v>13219</v>
      </c>
      <c r="D106" s="35">
        <v>210520539</v>
      </c>
      <c r="F106" s="65">
        <f t="shared" si="1"/>
        <v>-0.38134503364562988</v>
      </c>
    </row>
    <row r="107" spans="1:6" ht="15.75" x14ac:dyDescent="0.25">
      <c r="A107" s="21" t="s">
        <v>137</v>
      </c>
      <c r="B107" s="35">
        <v>4198654</v>
      </c>
      <c r="C107" s="35">
        <v>13827</v>
      </c>
      <c r="D107" s="35">
        <v>303656180</v>
      </c>
      <c r="F107" s="65">
        <f t="shared" si="1"/>
        <v>-6.219714879989624E-2</v>
      </c>
    </row>
    <row r="108" spans="1:6" ht="15.75" x14ac:dyDescent="0.25">
      <c r="A108" s="21" t="s">
        <v>138</v>
      </c>
      <c r="B108" s="35">
        <v>6165970</v>
      </c>
      <c r="C108" s="35">
        <v>21726</v>
      </c>
      <c r="D108" s="35">
        <v>283806039</v>
      </c>
      <c r="F108" s="65">
        <f t="shared" si="1"/>
        <v>-0.15253615379333496</v>
      </c>
    </row>
    <row r="109" spans="1:6" ht="15.75" x14ac:dyDescent="0.25">
      <c r="A109" s="21" t="s">
        <v>139</v>
      </c>
      <c r="B109" s="35">
        <v>1854681</v>
      </c>
      <c r="C109" s="35">
        <v>9329</v>
      </c>
      <c r="D109" s="35">
        <v>198808125</v>
      </c>
      <c r="F109" s="65">
        <f t="shared" si="1"/>
        <v>0.20098617672920227</v>
      </c>
    </row>
    <row r="110" spans="1:6" ht="15.75" x14ac:dyDescent="0.25">
      <c r="A110" s="21" t="s">
        <v>140</v>
      </c>
      <c r="B110" s="35">
        <v>3926608</v>
      </c>
      <c r="C110" s="35">
        <v>18616</v>
      </c>
      <c r="D110" s="35">
        <v>210926515</v>
      </c>
      <c r="F110" s="65">
        <f t="shared" si="1"/>
        <v>-0.17404383420944214</v>
      </c>
    </row>
    <row r="111" spans="1:6" ht="15.75" x14ac:dyDescent="0.25">
      <c r="A111" s="21" t="s">
        <v>141</v>
      </c>
      <c r="B111" s="35">
        <v>5263397</v>
      </c>
      <c r="C111" s="35">
        <v>25103</v>
      </c>
      <c r="D111" s="35">
        <v>209672031</v>
      </c>
      <c r="F111" s="65">
        <f t="shared" si="1"/>
        <v>0.23132693767547607</v>
      </c>
    </row>
    <row r="112" spans="1:6" ht="15.75" x14ac:dyDescent="0.25">
      <c r="A112" s="21" t="s">
        <v>142</v>
      </c>
      <c r="B112" s="35">
        <v>6608751</v>
      </c>
      <c r="C112" s="35">
        <v>26439</v>
      </c>
      <c r="D112" s="35">
        <v>249962215</v>
      </c>
      <c r="F112" s="65">
        <f t="shared" si="1"/>
        <v>-9.020763635635376E-2</v>
      </c>
    </row>
    <row r="113" spans="1:6" ht="15.75" x14ac:dyDescent="0.25">
      <c r="A113" s="21" t="s">
        <v>143</v>
      </c>
      <c r="B113" s="35">
        <v>1795231</v>
      </c>
      <c r="C113" s="35">
        <v>7468</v>
      </c>
      <c r="D113" s="35">
        <v>240389796</v>
      </c>
      <c r="F113" s="65">
        <f t="shared" si="1"/>
        <v>0.46491697430610657</v>
      </c>
    </row>
    <row r="114" spans="1:6" ht="15.75" x14ac:dyDescent="0.25">
      <c r="A114" s="21" t="s">
        <v>144</v>
      </c>
      <c r="B114" s="35">
        <v>1970407</v>
      </c>
      <c r="C114" s="35">
        <v>16582</v>
      </c>
      <c r="D114" s="35">
        <v>118828067</v>
      </c>
      <c r="F114" s="65">
        <f t="shared" si="1"/>
        <v>-0.42178265750408173</v>
      </c>
    </row>
    <row r="115" spans="1:6" ht="15.75" x14ac:dyDescent="0.25">
      <c r="A115" s="21" t="s">
        <v>145</v>
      </c>
      <c r="B115" s="35">
        <v>2792686</v>
      </c>
      <c r="C115" s="35">
        <v>16895</v>
      </c>
      <c r="D115" s="35">
        <v>165296597</v>
      </c>
      <c r="F115" s="65">
        <f t="shared" si="1"/>
        <v>-0.37377923727035522</v>
      </c>
    </row>
    <row r="116" spans="1:6" ht="15.75" x14ac:dyDescent="0.25">
      <c r="A116" s="24" t="s">
        <v>146</v>
      </c>
      <c r="B116" s="35">
        <v>3251365</v>
      </c>
      <c r="C116" s="35">
        <v>8697</v>
      </c>
      <c r="D116" s="35">
        <v>373849028</v>
      </c>
      <c r="F116" s="65">
        <f t="shared" si="1"/>
        <v>0.40059787034988403</v>
      </c>
    </row>
    <row r="117" spans="1:6" ht="15.75" x14ac:dyDescent="0.25">
      <c r="A117" s="21" t="s">
        <v>147</v>
      </c>
      <c r="B117" s="35">
        <v>10231804</v>
      </c>
      <c r="C117" s="35">
        <v>122632</v>
      </c>
      <c r="D117" s="35">
        <v>83435025</v>
      </c>
      <c r="F117" s="65">
        <f t="shared" si="1"/>
        <v>0.11579358577728271</v>
      </c>
    </row>
    <row r="118" spans="1:6" ht="15.75" x14ac:dyDescent="0.25">
      <c r="A118" s="21" t="s">
        <v>148</v>
      </c>
      <c r="B118" s="35">
        <v>12339058</v>
      </c>
      <c r="C118" s="35">
        <v>43212</v>
      </c>
      <c r="D118" s="35">
        <v>285547024</v>
      </c>
      <c r="F118" s="65">
        <f t="shared" si="1"/>
        <v>-2.5178194046020508E-2</v>
      </c>
    </row>
    <row r="119" spans="1:6" ht="15.75" x14ac:dyDescent="0.25">
      <c r="A119" s="21" t="s">
        <v>149</v>
      </c>
      <c r="B119" s="35">
        <v>1936647</v>
      </c>
      <c r="C119" s="35">
        <v>59929</v>
      </c>
      <c r="D119" s="35">
        <v>32315690</v>
      </c>
      <c r="F119" s="65">
        <f t="shared" si="1"/>
        <v>0.23344290629029274</v>
      </c>
    </row>
    <row r="120" spans="1:6" ht="15.75" x14ac:dyDescent="0.25">
      <c r="A120" s="21" t="s">
        <v>150</v>
      </c>
      <c r="B120" s="35">
        <v>1521088</v>
      </c>
      <c r="C120" s="35">
        <v>7595</v>
      </c>
      <c r="D120" s="35">
        <v>200274918</v>
      </c>
      <c r="F120" s="65">
        <f t="shared" si="1"/>
        <v>-0.29098090529441833</v>
      </c>
    </row>
    <row r="121" spans="1:6" ht="15.75" x14ac:dyDescent="0.25">
      <c r="A121" s="20" t="s">
        <v>151</v>
      </c>
      <c r="B121" s="35">
        <v>13316283</v>
      </c>
      <c r="C121" s="35">
        <v>95583</v>
      </c>
      <c r="D121" s="35">
        <v>139316437.02332005</v>
      </c>
      <c r="F121" s="65">
        <f>B121/C121*1000000-D121</f>
        <v>0</v>
      </c>
    </row>
    <row r="122" spans="1:6" ht="15.75" x14ac:dyDescent="0.25">
      <c r="A122" s="21" t="s">
        <v>152</v>
      </c>
      <c r="B122" s="35">
        <v>2099718</v>
      </c>
      <c r="C122" s="35">
        <v>7936</v>
      </c>
      <c r="D122" s="35">
        <v>264581401</v>
      </c>
      <c r="F122" s="65">
        <f t="shared" si="1"/>
        <v>0.20967742800712585</v>
      </c>
    </row>
    <row r="123" spans="1:6" ht="15.75" x14ac:dyDescent="0.25">
      <c r="A123" s="24" t="s">
        <v>153</v>
      </c>
      <c r="B123" s="35">
        <v>514601</v>
      </c>
      <c r="C123" s="35">
        <v>1488</v>
      </c>
      <c r="D123" s="35">
        <v>345834005</v>
      </c>
      <c r="F123" s="65">
        <f t="shared" si="1"/>
        <v>0.37634408473968506</v>
      </c>
    </row>
    <row r="124" spans="1:6" ht="15.75" x14ac:dyDescent="0.25">
      <c r="A124" s="24" t="s">
        <v>154</v>
      </c>
      <c r="B124" s="35">
        <v>3874148</v>
      </c>
      <c r="C124" s="35">
        <v>10011</v>
      </c>
      <c r="D124" s="35">
        <v>386989112</v>
      </c>
      <c r="F124" s="65">
        <f t="shared" si="1"/>
        <v>-2.3174524307250977E-2</v>
      </c>
    </row>
    <row r="125" spans="1:6" ht="15.75" x14ac:dyDescent="0.25">
      <c r="A125" s="24" t="s">
        <v>155</v>
      </c>
      <c r="B125" s="35">
        <v>7288539</v>
      </c>
      <c r="C125" s="35">
        <v>34454</v>
      </c>
      <c r="D125" s="35">
        <v>211544059</v>
      </c>
      <c r="F125" s="65">
        <f t="shared" si="1"/>
        <v>-0.25500667095184326</v>
      </c>
    </row>
    <row r="126" spans="1:6" ht="15.75" x14ac:dyDescent="0.25">
      <c r="A126" s="24" t="s">
        <v>156</v>
      </c>
      <c r="B126" s="35">
        <v>11485114</v>
      </c>
      <c r="C126" s="35">
        <v>54874</v>
      </c>
      <c r="D126" s="35">
        <v>209299741</v>
      </c>
      <c r="F126" s="65">
        <f t="shared" si="1"/>
        <v>0.22535261511802673</v>
      </c>
    </row>
    <row r="127" spans="1:6" ht="15.75" x14ac:dyDescent="0.25">
      <c r="A127" s="24" t="s">
        <v>157</v>
      </c>
      <c r="B127" s="35">
        <v>6386435</v>
      </c>
      <c r="C127" s="35">
        <v>34636</v>
      </c>
      <c r="D127" s="35">
        <v>184387198</v>
      </c>
      <c r="F127" s="65">
        <f t="shared" si="1"/>
        <v>0.2907957136631012</v>
      </c>
    </row>
    <row r="128" spans="1:6" ht="15.75" x14ac:dyDescent="0.25">
      <c r="A128" s="27" t="s">
        <v>158</v>
      </c>
      <c r="B128" s="46">
        <v>5210391</v>
      </c>
      <c r="C128" s="46">
        <v>22055</v>
      </c>
      <c r="D128" s="46">
        <v>236245341</v>
      </c>
      <c r="F128" s="65">
        <f t="shared" si="1"/>
        <v>0.19247338175773621</v>
      </c>
    </row>
    <row r="129" spans="1:6" ht="15.75" x14ac:dyDescent="0.25">
      <c r="A129" s="27" t="s">
        <v>159</v>
      </c>
      <c r="B129" s="35">
        <v>17036283</v>
      </c>
      <c r="C129" s="35">
        <v>82143</v>
      </c>
      <c r="D129" s="35">
        <v>207397867</v>
      </c>
      <c r="F129" s="65">
        <f t="shared" si="1"/>
        <v>0.134144127368927</v>
      </c>
    </row>
    <row r="130" spans="1:6" ht="15.75" x14ac:dyDescent="0.25">
      <c r="A130" s="27" t="s">
        <v>173</v>
      </c>
      <c r="B130" s="35">
        <v>1488308</v>
      </c>
      <c r="C130" s="46">
        <v>28976</v>
      </c>
      <c r="D130" s="46">
        <v>51363473</v>
      </c>
      <c r="F130" s="65">
        <f t="shared" si="1"/>
        <v>0.21921590715646744</v>
      </c>
    </row>
    <row r="131" spans="1:6" ht="15.75" x14ac:dyDescent="0.25">
      <c r="A131" s="27" t="s">
        <v>174</v>
      </c>
      <c r="B131" s="35">
        <v>105314</v>
      </c>
      <c r="C131" s="46">
        <v>3381</v>
      </c>
      <c r="D131" s="46">
        <v>31148773</v>
      </c>
      <c r="F131" s="65">
        <f t="shared" si="1"/>
        <v>-0.44750073924660683</v>
      </c>
    </row>
    <row r="132" spans="1:6" ht="15.75" x14ac:dyDescent="0.25">
      <c r="A132" s="27" t="s">
        <v>175</v>
      </c>
      <c r="B132" s="35">
        <v>132224</v>
      </c>
      <c r="C132" s="46">
        <v>6194</v>
      </c>
      <c r="D132" s="46">
        <v>21347110</v>
      </c>
      <c r="F132" s="65">
        <f t="shared" si="1"/>
        <v>0.10655473172664642</v>
      </c>
    </row>
    <row r="133" spans="1:6" ht="15.75" x14ac:dyDescent="0.25">
      <c r="A133" s="28" t="s">
        <v>176</v>
      </c>
      <c r="B133" s="47">
        <v>204090</v>
      </c>
      <c r="C133" s="47">
        <v>13809</v>
      </c>
      <c r="D133" s="47">
        <v>14779492</v>
      </c>
      <c r="F133" s="65">
        <f t="shared" si="1"/>
        <v>-0.36411036178469658</v>
      </c>
    </row>
    <row r="136" spans="1:6" ht="15.75" x14ac:dyDescent="0.25">
      <c r="A136" s="27"/>
      <c r="B136" s="48"/>
      <c r="C136" s="48"/>
      <c r="D136" s="48"/>
    </row>
  </sheetData>
  <mergeCells count="2">
    <mergeCell ref="A4:A5"/>
    <mergeCell ref="C4:C5"/>
  </mergeCells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7"/>
  <sheetViews>
    <sheetView showGridLines="0" workbookViewId="0">
      <selection activeCell="A3" sqref="A3"/>
    </sheetView>
  </sheetViews>
  <sheetFormatPr baseColWidth="10" defaultRowHeight="15" x14ac:dyDescent="0.25"/>
  <cols>
    <col min="1" max="1" width="28.5703125" style="43" customWidth="1"/>
    <col min="2" max="4" width="18.5703125" style="43" customWidth="1"/>
    <col min="5" max="5" width="11.42578125" style="43"/>
    <col min="6" max="6" width="12.7109375" style="43" bestFit="1" customWidth="1"/>
    <col min="7" max="7" width="11.42578125" style="43"/>
    <col min="8" max="8" width="13.7109375" style="43" bestFit="1" customWidth="1"/>
    <col min="9" max="9" width="11.42578125" style="43"/>
    <col min="10" max="10" width="12" style="43" bestFit="1" customWidth="1"/>
    <col min="11" max="16384" width="11.42578125" style="43"/>
  </cols>
  <sheetData>
    <row r="1" spans="1:8" x14ac:dyDescent="0.25">
      <c r="A1" s="42" t="s">
        <v>192</v>
      </c>
    </row>
    <row r="2" spans="1:8" x14ac:dyDescent="0.25">
      <c r="A2" s="42" t="s">
        <v>225</v>
      </c>
    </row>
    <row r="3" spans="1:8" x14ac:dyDescent="0.25">
      <c r="A3" s="42"/>
    </row>
    <row r="5" spans="1:8" ht="30" customHeight="1" x14ac:dyDescent="0.25">
      <c r="A5" s="152" t="s">
        <v>161</v>
      </c>
      <c r="B5" s="63" t="s">
        <v>185</v>
      </c>
      <c r="C5" s="152" t="s">
        <v>189</v>
      </c>
      <c r="D5" s="63" t="s">
        <v>187</v>
      </c>
    </row>
    <row r="6" spans="1:8" ht="30" customHeight="1" x14ac:dyDescent="0.25">
      <c r="A6" s="153"/>
      <c r="B6" s="64" t="s">
        <v>186</v>
      </c>
      <c r="C6" s="153"/>
      <c r="D6" s="64" t="s">
        <v>188</v>
      </c>
    </row>
    <row r="7" spans="1:8" ht="33.75" customHeight="1" x14ac:dyDescent="0.25">
      <c r="A7" s="70" t="s">
        <v>36</v>
      </c>
      <c r="B7" s="67">
        <v>1363678142</v>
      </c>
      <c r="C7" s="67">
        <v>11593694</v>
      </c>
      <c r="D7" s="67">
        <f>+B7*1000000/C7</f>
        <v>117622402.48880124</v>
      </c>
      <c r="F7" s="48"/>
      <c r="G7" s="48"/>
      <c r="H7" s="48"/>
    </row>
    <row r="8" spans="1:8" ht="33.75" customHeight="1" x14ac:dyDescent="0.25">
      <c r="A8" s="71" t="s">
        <v>37</v>
      </c>
      <c r="B8" s="67">
        <v>705355251</v>
      </c>
      <c r="C8" s="67">
        <v>7371682</v>
      </c>
      <c r="D8" s="67">
        <f>+B8*1000000/C8</f>
        <v>95684438.232685566</v>
      </c>
    </row>
    <row r="9" spans="1:8" ht="15.75" x14ac:dyDescent="0.25">
      <c r="A9" s="19" t="s">
        <v>38</v>
      </c>
      <c r="B9" s="35">
        <v>14274362</v>
      </c>
      <c r="C9" s="35">
        <v>362131</v>
      </c>
      <c r="D9" s="35">
        <f>+B9*1000000/C9</f>
        <v>39417674.819333337</v>
      </c>
      <c r="E9" s="48"/>
      <c r="G9" s="48"/>
    </row>
    <row r="10" spans="1:8" ht="15.75" x14ac:dyDescent="0.25">
      <c r="A10" s="19" t="s">
        <v>39</v>
      </c>
      <c r="B10" s="35">
        <v>82702959</v>
      </c>
      <c r="C10" s="35">
        <v>332966</v>
      </c>
      <c r="D10" s="35">
        <f t="shared" ref="D10:D27" si="0">+B10*1000000/C10</f>
        <v>248382594.61927044</v>
      </c>
      <c r="E10" s="48"/>
    </row>
    <row r="11" spans="1:8" ht="15.75" x14ac:dyDescent="0.25">
      <c r="A11" s="19" t="s">
        <v>40</v>
      </c>
      <c r="B11" s="35">
        <v>19583250</v>
      </c>
      <c r="C11" s="35">
        <v>227628</v>
      </c>
      <c r="D11" s="35">
        <f t="shared" si="0"/>
        <v>86031815.066687748</v>
      </c>
      <c r="E11" s="48"/>
    </row>
    <row r="12" spans="1:8" ht="15.75" x14ac:dyDescent="0.25">
      <c r="A12" s="19" t="s">
        <v>41</v>
      </c>
      <c r="B12" s="35">
        <v>11951955</v>
      </c>
      <c r="C12" s="35">
        <v>215958</v>
      </c>
      <c r="D12" s="35">
        <f t="shared" si="0"/>
        <v>55343886.31122718</v>
      </c>
      <c r="E12" s="48"/>
    </row>
    <row r="13" spans="1:8" ht="15.75" x14ac:dyDescent="0.25">
      <c r="A13" s="19" t="s">
        <v>42</v>
      </c>
      <c r="B13" s="35">
        <v>14971555</v>
      </c>
      <c r="C13" s="35">
        <v>199526</v>
      </c>
      <c r="D13" s="35">
        <f t="shared" si="0"/>
        <v>75035609.3942644</v>
      </c>
      <c r="E13" s="48"/>
    </row>
    <row r="14" spans="1:8" ht="15.75" x14ac:dyDescent="0.25">
      <c r="A14" s="19" t="s">
        <v>43</v>
      </c>
      <c r="B14" s="35">
        <v>69505009</v>
      </c>
      <c r="C14" s="35">
        <v>394334</v>
      </c>
      <c r="D14" s="35">
        <f t="shared" si="0"/>
        <v>176259234.5575071</v>
      </c>
      <c r="E14" s="48"/>
    </row>
    <row r="15" spans="1:8" ht="15.75" x14ac:dyDescent="0.25">
      <c r="A15" s="19" t="s">
        <v>44</v>
      </c>
      <c r="B15" s="35">
        <v>24409436</v>
      </c>
      <c r="C15" s="35">
        <v>568094</v>
      </c>
      <c r="D15" s="35">
        <f t="shared" si="0"/>
        <v>42967248.377909288</v>
      </c>
      <c r="E15" s="48"/>
    </row>
    <row r="16" spans="1:8" ht="15.75" x14ac:dyDescent="0.25">
      <c r="A16" s="19" t="s">
        <v>45</v>
      </c>
      <c r="B16" s="35">
        <v>46631799</v>
      </c>
      <c r="C16" s="35">
        <v>1050505</v>
      </c>
      <c r="D16" s="35">
        <f t="shared" si="0"/>
        <v>44389887.720667683</v>
      </c>
      <c r="E16" s="48"/>
    </row>
    <row r="17" spans="1:5" ht="15.75" x14ac:dyDescent="0.25">
      <c r="A17" s="19" t="s">
        <v>46</v>
      </c>
      <c r="B17" s="35">
        <v>32236410</v>
      </c>
      <c r="C17" s="35">
        <v>472944</v>
      </c>
      <c r="D17" s="35">
        <f t="shared" si="0"/>
        <v>68161156.500558212</v>
      </c>
      <c r="E17" s="48"/>
    </row>
    <row r="18" spans="1:5" ht="15.75" x14ac:dyDescent="0.25">
      <c r="A18" s="19" t="s">
        <v>47</v>
      </c>
      <c r="B18" s="35">
        <v>85601342</v>
      </c>
      <c r="C18" s="35">
        <v>544656</v>
      </c>
      <c r="D18" s="35">
        <f t="shared" si="0"/>
        <v>157165884.5216063</v>
      </c>
      <c r="E18" s="48"/>
    </row>
    <row r="19" spans="1:5" ht="15.75" x14ac:dyDescent="0.25">
      <c r="A19" s="19" t="s">
        <v>48</v>
      </c>
      <c r="B19" s="35">
        <v>20028340</v>
      </c>
      <c r="C19" s="35">
        <v>328641</v>
      </c>
      <c r="D19" s="35">
        <f t="shared" si="0"/>
        <v>60942913.391816601</v>
      </c>
      <c r="E19" s="48"/>
    </row>
    <row r="20" spans="1:5" ht="15.75" x14ac:dyDescent="0.25">
      <c r="A20" s="19" t="s">
        <v>49</v>
      </c>
      <c r="B20" s="35">
        <v>10631692</v>
      </c>
      <c r="C20" s="35">
        <v>272389</v>
      </c>
      <c r="D20" s="35">
        <f t="shared" si="0"/>
        <v>39031282.467353672</v>
      </c>
      <c r="E20" s="48"/>
    </row>
    <row r="21" spans="1:5" ht="15.75" x14ac:dyDescent="0.25">
      <c r="A21" s="19" t="s">
        <v>50</v>
      </c>
      <c r="B21" s="35">
        <v>52260965</v>
      </c>
      <c r="C21" s="35">
        <v>637506</v>
      </c>
      <c r="D21" s="35">
        <f t="shared" si="0"/>
        <v>81977212.763487712</v>
      </c>
      <c r="E21" s="48"/>
    </row>
    <row r="22" spans="1:5" ht="15.75" x14ac:dyDescent="0.25">
      <c r="A22" s="19" t="s">
        <v>51</v>
      </c>
      <c r="B22" s="35">
        <v>37974607</v>
      </c>
      <c r="C22" s="35">
        <v>478332</v>
      </c>
      <c r="D22" s="35">
        <f t="shared" si="0"/>
        <v>79389643.594825357</v>
      </c>
      <c r="E22" s="48"/>
    </row>
    <row r="23" spans="1:5" ht="15.75" x14ac:dyDescent="0.25">
      <c r="A23" s="19" t="s">
        <v>52</v>
      </c>
      <c r="B23" s="35">
        <v>19066463</v>
      </c>
      <c r="C23" s="35">
        <v>138311</v>
      </c>
      <c r="D23" s="35">
        <f t="shared" si="0"/>
        <v>137852108.65368626</v>
      </c>
      <c r="E23" s="48"/>
    </row>
    <row r="24" spans="1:5" ht="15.75" x14ac:dyDescent="0.25">
      <c r="A24" s="19" t="s">
        <v>53</v>
      </c>
      <c r="B24" s="35">
        <v>35142568</v>
      </c>
      <c r="C24" s="35">
        <v>302784</v>
      </c>
      <c r="D24" s="35">
        <f t="shared" si="0"/>
        <v>116064811.87909533</v>
      </c>
      <c r="E24" s="48"/>
    </row>
    <row r="25" spans="1:5" ht="15.75" x14ac:dyDescent="0.25">
      <c r="A25" s="19" t="s">
        <v>54</v>
      </c>
      <c r="B25" s="35">
        <v>37515867</v>
      </c>
      <c r="C25" s="35">
        <v>225126</v>
      </c>
      <c r="D25" s="35">
        <f t="shared" si="0"/>
        <v>166643866.10164973</v>
      </c>
      <c r="E25" s="48"/>
    </row>
    <row r="26" spans="1:5" ht="15.75" x14ac:dyDescent="0.25">
      <c r="A26" s="19" t="s">
        <v>55</v>
      </c>
      <c r="B26" s="35">
        <v>36830461</v>
      </c>
      <c r="C26" s="35">
        <v>356536</v>
      </c>
      <c r="D26" s="35">
        <f t="shared" si="0"/>
        <v>103300819.55258375</v>
      </c>
      <c r="E26" s="48"/>
    </row>
    <row r="27" spans="1:5" ht="15.75" x14ac:dyDescent="0.25">
      <c r="A27" s="19" t="s">
        <v>56</v>
      </c>
      <c r="B27" s="35">
        <v>54036019</v>
      </c>
      <c r="C27" s="35">
        <v>263121</v>
      </c>
      <c r="D27" s="35">
        <f t="shared" si="0"/>
        <v>205365664.46615815</v>
      </c>
      <c r="E27" s="48"/>
    </row>
    <row r="28" spans="1:5" s="45" customFormat="1" ht="33.75" customHeight="1" x14ac:dyDescent="0.25">
      <c r="A28" s="66" t="s">
        <v>57</v>
      </c>
      <c r="B28" s="73">
        <v>658322891</v>
      </c>
      <c r="C28" s="73">
        <v>4242013</v>
      </c>
      <c r="D28" s="67">
        <f>+B28*1000000/C28</f>
        <v>155191153.58675233</v>
      </c>
    </row>
    <row r="29" spans="1:5" ht="15.75" x14ac:dyDescent="0.25">
      <c r="A29" s="20" t="s">
        <v>58</v>
      </c>
      <c r="B29" s="33">
        <v>4119220</v>
      </c>
      <c r="C29" s="33">
        <v>19191</v>
      </c>
      <c r="D29" s="33">
        <f>+B29*1000000/C29</f>
        <v>214643322.39070398</v>
      </c>
    </row>
    <row r="30" spans="1:5" ht="15.75" x14ac:dyDescent="0.25">
      <c r="A30" s="21" t="s">
        <v>59</v>
      </c>
      <c r="B30" s="33">
        <v>1681939</v>
      </c>
      <c r="C30" s="33">
        <v>10470</v>
      </c>
      <c r="D30" s="33">
        <f t="shared" ref="D30:D93" si="1">+B30*1000000/C30</f>
        <v>160643648.51957974</v>
      </c>
    </row>
    <row r="31" spans="1:5" ht="15.75" x14ac:dyDescent="0.25">
      <c r="A31" s="21" t="s">
        <v>60</v>
      </c>
      <c r="B31" s="33">
        <v>2850644</v>
      </c>
      <c r="C31" s="33">
        <v>19108</v>
      </c>
      <c r="D31" s="33">
        <f t="shared" si="1"/>
        <v>149185890.72639731</v>
      </c>
    </row>
    <row r="32" spans="1:5" ht="15.75" x14ac:dyDescent="0.25">
      <c r="A32" s="21" t="s">
        <v>61</v>
      </c>
      <c r="B32" s="33">
        <v>8854374</v>
      </c>
      <c r="C32" s="72">
        <v>59160</v>
      </c>
      <c r="D32" s="33">
        <f t="shared" si="1"/>
        <v>149668255.57809332</v>
      </c>
    </row>
    <row r="33" spans="1:4" ht="15.75" x14ac:dyDescent="0.25">
      <c r="A33" s="21" t="s">
        <v>62</v>
      </c>
      <c r="B33" s="33">
        <v>34848237</v>
      </c>
      <c r="C33" s="33">
        <v>248794</v>
      </c>
      <c r="D33" s="33">
        <f t="shared" si="1"/>
        <v>140068639.1150912</v>
      </c>
    </row>
    <row r="34" spans="1:4" ht="15.75" x14ac:dyDescent="0.25">
      <c r="A34" s="21" t="s">
        <v>63</v>
      </c>
      <c r="B34" s="33">
        <v>5331347</v>
      </c>
      <c r="C34" s="33">
        <v>41498</v>
      </c>
      <c r="D34" s="33">
        <f t="shared" si="1"/>
        <v>128472384.21128729</v>
      </c>
    </row>
    <row r="35" spans="1:4" ht="15.75" x14ac:dyDescent="0.25">
      <c r="A35" s="21" t="s">
        <v>64</v>
      </c>
      <c r="B35" s="33">
        <v>4925759</v>
      </c>
      <c r="C35" s="33">
        <v>27658</v>
      </c>
      <c r="D35" s="33">
        <f t="shared" si="1"/>
        <v>178095270.8077229</v>
      </c>
    </row>
    <row r="36" spans="1:4" ht="15.75" x14ac:dyDescent="0.25">
      <c r="A36" s="21" t="s">
        <v>65</v>
      </c>
      <c r="B36" s="33">
        <v>3992421</v>
      </c>
      <c r="C36" s="33">
        <v>22905</v>
      </c>
      <c r="D36" s="33">
        <f t="shared" si="1"/>
        <v>174303470.85789129</v>
      </c>
    </row>
    <row r="37" spans="1:4" ht="15.75" x14ac:dyDescent="0.25">
      <c r="A37" s="21" t="s">
        <v>66</v>
      </c>
      <c r="B37" s="33">
        <v>3017099</v>
      </c>
      <c r="C37" s="33">
        <v>65696</v>
      </c>
      <c r="D37" s="33">
        <f t="shared" si="1"/>
        <v>45925155.260594249</v>
      </c>
    </row>
    <row r="38" spans="1:4" ht="15.75" x14ac:dyDescent="0.25">
      <c r="A38" s="21" t="s">
        <v>67</v>
      </c>
      <c r="B38" s="33">
        <v>4682213</v>
      </c>
      <c r="C38" s="33">
        <v>33090</v>
      </c>
      <c r="D38" s="33">
        <f t="shared" si="1"/>
        <v>141499335.14656997</v>
      </c>
    </row>
    <row r="39" spans="1:4" ht="15.75" x14ac:dyDescent="0.25">
      <c r="A39" s="21" t="s">
        <v>68</v>
      </c>
      <c r="B39" s="33">
        <v>7065512</v>
      </c>
      <c r="C39" s="33">
        <v>39234</v>
      </c>
      <c r="D39" s="33">
        <f t="shared" si="1"/>
        <v>180086455.62522301</v>
      </c>
    </row>
    <row r="40" spans="1:4" ht="15.75" x14ac:dyDescent="0.25">
      <c r="A40" s="21" t="s">
        <v>69</v>
      </c>
      <c r="B40" s="33">
        <v>3362629</v>
      </c>
      <c r="C40" s="33">
        <v>16332</v>
      </c>
      <c r="D40" s="33">
        <f t="shared" si="1"/>
        <v>205892052.41244182</v>
      </c>
    </row>
    <row r="41" spans="1:4" ht="15.75" x14ac:dyDescent="0.25">
      <c r="A41" s="21" t="s">
        <v>70</v>
      </c>
      <c r="B41" s="33">
        <v>35627181</v>
      </c>
      <c r="C41" s="33">
        <v>62542</v>
      </c>
      <c r="D41" s="33">
        <f t="shared" si="1"/>
        <v>569652089.79565728</v>
      </c>
    </row>
    <row r="42" spans="1:4" ht="15.75" x14ac:dyDescent="0.25">
      <c r="A42" s="21" t="s">
        <v>71</v>
      </c>
      <c r="B42" s="33">
        <v>3362081</v>
      </c>
      <c r="C42" s="33">
        <v>26768</v>
      </c>
      <c r="D42" s="33">
        <f t="shared" si="1"/>
        <v>125600754.63239689</v>
      </c>
    </row>
    <row r="43" spans="1:4" ht="15.75" x14ac:dyDescent="0.25">
      <c r="A43" s="21" t="s">
        <v>72</v>
      </c>
      <c r="B43" s="33">
        <v>1203013</v>
      </c>
      <c r="C43" s="33">
        <v>10620</v>
      </c>
      <c r="D43" s="33">
        <f t="shared" si="1"/>
        <v>113278060.26365349</v>
      </c>
    </row>
    <row r="44" spans="1:4" ht="15.75" x14ac:dyDescent="0.25">
      <c r="A44" s="21" t="s">
        <v>73</v>
      </c>
      <c r="B44" s="33">
        <v>3306053</v>
      </c>
      <c r="C44" s="33">
        <v>20375</v>
      </c>
      <c r="D44" s="33">
        <f t="shared" si="1"/>
        <v>162260269.93865031</v>
      </c>
    </row>
    <row r="45" spans="1:4" ht="15.75" x14ac:dyDescent="0.25">
      <c r="A45" s="21" t="s">
        <v>74</v>
      </c>
      <c r="B45" s="33">
        <v>2316054</v>
      </c>
      <c r="C45" s="33">
        <v>12896</v>
      </c>
      <c r="D45" s="33">
        <f t="shared" si="1"/>
        <v>179594758.06451613</v>
      </c>
    </row>
    <row r="46" spans="1:4" ht="15.75" x14ac:dyDescent="0.25">
      <c r="A46" s="21" t="s">
        <v>75</v>
      </c>
      <c r="B46" s="33">
        <v>1203173</v>
      </c>
      <c r="C46" s="33">
        <v>11424</v>
      </c>
      <c r="D46" s="33">
        <f t="shared" si="1"/>
        <v>105319765.40616247</v>
      </c>
    </row>
    <row r="47" spans="1:4" ht="15.75" x14ac:dyDescent="0.25">
      <c r="A47" s="21" t="s">
        <v>76</v>
      </c>
      <c r="B47" s="33">
        <v>1106474</v>
      </c>
      <c r="C47" s="33">
        <v>16727</v>
      </c>
      <c r="D47" s="33">
        <f t="shared" si="1"/>
        <v>66148980.689902551</v>
      </c>
    </row>
    <row r="48" spans="1:4" ht="15.75" x14ac:dyDescent="0.25">
      <c r="A48" s="21" t="s">
        <v>77</v>
      </c>
      <c r="B48" s="33">
        <v>2328319</v>
      </c>
      <c r="C48" s="33">
        <v>19291</v>
      </c>
      <c r="D48" s="33">
        <f t="shared" si="1"/>
        <v>120694572.59862112</v>
      </c>
    </row>
    <row r="49" spans="1:4" ht="15.75" x14ac:dyDescent="0.25">
      <c r="A49" s="21" t="s">
        <v>78</v>
      </c>
      <c r="B49" s="33">
        <v>3423153</v>
      </c>
      <c r="C49" s="72">
        <v>18630</v>
      </c>
      <c r="D49" s="33">
        <f t="shared" si="1"/>
        <v>183744122.38325283</v>
      </c>
    </row>
    <row r="50" spans="1:4" ht="15.75" x14ac:dyDescent="0.25">
      <c r="A50" s="21" t="s">
        <v>79</v>
      </c>
      <c r="B50" s="33">
        <v>3442500</v>
      </c>
      <c r="C50" s="72">
        <v>22220</v>
      </c>
      <c r="D50" s="33">
        <f t="shared" si="1"/>
        <v>154927992.79927993</v>
      </c>
    </row>
    <row r="51" spans="1:4" ht="15.75" x14ac:dyDescent="0.25">
      <c r="A51" s="21" t="s">
        <v>80</v>
      </c>
      <c r="B51" s="33">
        <v>2167273</v>
      </c>
      <c r="C51" s="33">
        <v>61215</v>
      </c>
      <c r="D51" s="33">
        <f t="shared" si="1"/>
        <v>35404279.996732824</v>
      </c>
    </row>
    <row r="52" spans="1:4" ht="15.75" x14ac:dyDescent="0.25">
      <c r="A52" s="21" t="s">
        <v>81</v>
      </c>
      <c r="B52" s="33">
        <v>5288792</v>
      </c>
      <c r="C52" s="33">
        <v>32838</v>
      </c>
      <c r="D52" s="33">
        <f t="shared" si="1"/>
        <v>161057068.03093976</v>
      </c>
    </row>
    <row r="53" spans="1:4" ht="15.75" x14ac:dyDescent="0.25">
      <c r="A53" s="20" t="s">
        <v>82</v>
      </c>
      <c r="B53" s="33">
        <v>7943988</v>
      </c>
      <c r="C53" s="33">
        <v>42150</v>
      </c>
      <c r="D53" s="33">
        <f t="shared" si="1"/>
        <v>188469466.19217083</v>
      </c>
    </row>
    <row r="54" spans="1:4" ht="15.75" x14ac:dyDescent="0.25">
      <c r="A54" s="21" t="s">
        <v>83</v>
      </c>
      <c r="B54" s="33">
        <v>7016250</v>
      </c>
      <c r="C54" s="33">
        <v>31330</v>
      </c>
      <c r="D54" s="33">
        <f t="shared" si="1"/>
        <v>223946696.4570699</v>
      </c>
    </row>
    <row r="55" spans="1:4" ht="15.75" x14ac:dyDescent="0.25">
      <c r="A55" s="21" t="s">
        <v>84</v>
      </c>
      <c r="B55" s="33">
        <v>8195901</v>
      </c>
      <c r="C55" s="33">
        <v>55874</v>
      </c>
      <c r="D55" s="33">
        <f t="shared" si="1"/>
        <v>146685417.18867451</v>
      </c>
    </row>
    <row r="56" spans="1:4" ht="15.75" x14ac:dyDescent="0.25">
      <c r="A56" s="21" t="s">
        <v>85</v>
      </c>
      <c r="B56" s="33">
        <v>2647425</v>
      </c>
      <c r="C56" s="33">
        <v>14227</v>
      </c>
      <c r="D56" s="33">
        <f t="shared" si="1"/>
        <v>186084557.53145427</v>
      </c>
    </row>
    <row r="57" spans="1:4" ht="15.75" x14ac:dyDescent="0.25">
      <c r="A57" s="21" t="s">
        <v>86</v>
      </c>
      <c r="B57" s="33">
        <v>2357750</v>
      </c>
      <c r="C57" s="33">
        <v>24134</v>
      </c>
      <c r="D57" s="33">
        <f t="shared" si="1"/>
        <v>97694124.47169967</v>
      </c>
    </row>
    <row r="58" spans="1:4" ht="15.75" x14ac:dyDescent="0.25">
      <c r="A58" s="21" t="s">
        <v>87</v>
      </c>
      <c r="B58" s="33">
        <v>56794743</v>
      </c>
      <c r="C58" s="33">
        <v>42077</v>
      </c>
      <c r="D58" s="33">
        <f t="shared" si="1"/>
        <v>1349781186.8716877</v>
      </c>
    </row>
    <row r="59" spans="1:4" ht="15.75" x14ac:dyDescent="0.25">
      <c r="A59" s="21" t="s">
        <v>88</v>
      </c>
      <c r="B59" s="33">
        <v>7382907</v>
      </c>
      <c r="C59" s="33">
        <v>93633</v>
      </c>
      <c r="D59" s="33">
        <f t="shared" si="1"/>
        <v>78849412.066258684</v>
      </c>
    </row>
    <row r="60" spans="1:4" ht="15.75" x14ac:dyDescent="0.25">
      <c r="A60" s="21" t="s">
        <v>89</v>
      </c>
      <c r="B60" s="33">
        <v>2278631</v>
      </c>
      <c r="C60" s="33">
        <v>13634</v>
      </c>
      <c r="D60" s="33">
        <f t="shared" si="1"/>
        <v>167128575.6197741</v>
      </c>
    </row>
    <row r="61" spans="1:4" ht="15.75" x14ac:dyDescent="0.25">
      <c r="A61" s="21" t="s">
        <v>90</v>
      </c>
      <c r="B61" s="33">
        <v>2698419</v>
      </c>
      <c r="C61" s="33">
        <v>26943</v>
      </c>
      <c r="D61" s="33">
        <f t="shared" si="1"/>
        <v>100152878.29863045</v>
      </c>
    </row>
    <row r="62" spans="1:4" ht="15.75" x14ac:dyDescent="0.25">
      <c r="A62" s="21" t="s">
        <v>91</v>
      </c>
      <c r="B62" s="33">
        <v>1461076</v>
      </c>
      <c r="C62" s="33">
        <v>8173</v>
      </c>
      <c r="D62" s="33">
        <f t="shared" si="1"/>
        <v>178768628.41062033</v>
      </c>
    </row>
    <row r="63" spans="1:4" ht="15.75" x14ac:dyDescent="0.25">
      <c r="A63" s="21" t="s">
        <v>92</v>
      </c>
      <c r="B63" s="33">
        <v>2874723</v>
      </c>
      <c r="C63" s="33">
        <v>15302</v>
      </c>
      <c r="D63" s="33">
        <f t="shared" si="1"/>
        <v>187865834.53143379</v>
      </c>
    </row>
    <row r="64" spans="1:4" ht="15.75" x14ac:dyDescent="0.25">
      <c r="A64" s="21" t="s">
        <v>93</v>
      </c>
      <c r="B64" s="33">
        <v>1459437</v>
      </c>
      <c r="C64" s="33">
        <v>15531</v>
      </c>
      <c r="D64" s="33">
        <f t="shared" si="1"/>
        <v>93969287.23198764</v>
      </c>
    </row>
    <row r="65" spans="1:4" ht="15.75" x14ac:dyDescent="0.25">
      <c r="A65" s="21" t="s">
        <v>94</v>
      </c>
      <c r="B65" s="33">
        <v>686563</v>
      </c>
      <c r="C65" s="33">
        <v>3069</v>
      </c>
      <c r="D65" s="33">
        <f t="shared" si="1"/>
        <v>223709025.7412838</v>
      </c>
    </row>
    <row r="66" spans="1:4" ht="15.75" x14ac:dyDescent="0.25">
      <c r="A66" s="21" t="s">
        <v>95</v>
      </c>
      <c r="B66" s="33">
        <v>2060032</v>
      </c>
      <c r="C66" s="33">
        <v>10620</v>
      </c>
      <c r="D66" s="33">
        <f t="shared" si="1"/>
        <v>193976647.83427495</v>
      </c>
    </row>
    <row r="67" spans="1:4" ht="15.75" x14ac:dyDescent="0.25">
      <c r="A67" s="21" t="s">
        <v>96</v>
      </c>
      <c r="B67" s="33">
        <v>612715</v>
      </c>
      <c r="C67" s="33">
        <v>10028</v>
      </c>
      <c r="D67" s="33">
        <f t="shared" si="1"/>
        <v>61100418.827283606</v>
      </c>
    </row>
    <row r="68" spans="1:4" ht="15.75" x14ac:dyDescent="0.25">
      <c r="A68" s="21" t="s">
        <v>97</v>
      </c>
      <c r="B68" s="33">
        <v>1581955</v>
      </c>
      <c r="C68" s="33">
        <v>2277</v>
      </c>
      <c r="D68" s="33">
        <f t="shared" si="1"/>
        <v>694754062.36275804</v>
      </c>
    </row>
    <row r="69" spans="1:4" ht="15.75" x14ac:dyDescent="0.25">
      <c r="A69" s="21" t="s">
        <v>98</v>
      </c>
      <c r="B69" s="33">
        <v>2647527</v>
      </c>
      <c r="C69" s="33">
        <v>16267</v>
      </c>
      <c r="D69" s="33">
        <f t="shared" si="1"/>
        <v>162754472.24442121</v>
      </c>
    </row>
    <row r="70" spans="1:4" ht="15.75" x14ac:dyDescent="0.25">
      <c r="A70" s="21" t="s">
        <v>99</v>
      </c>
      <c r="B70" s="33">
        <v>833199</v>
      </c>
      <c r="C70" s="33">
        <v>9165</v>
      </c>
      <c r="D70" s="33">
        <f t="shared" si="1"/>
        <v>90910965.63011457</v>
      </c>
    </row>
    <row r="71" spans="1:4" ht="15.75" x14ac:dyDescent="0.25">
      <c r="A71" s="21" t="s">
        <v>100</v>
      </c>
      <c r="B71" s="33">
        <v>3298172</v>
      </c>
      <c r="C71" s="33">
        <v>18347</v>
      </c>
      <c r="D71" s="33">
        <f t="shared" si="1"/>
        <v>179766283.31607348</v>
      </c>
    </row>
    <row r="72" spans="1:4" ht="15.75" x14ac:dyDescent="0.25">
      <c r="A72" s="21" t="s">
        <v>101</v>
      </c>
      <c r="B72" s="33">
        <v>51529870</v>
      </c>
      <c r="C72" s="33">
        <v>474733</v>
      </c>
      <c r="D72" s="33">
        <f t="shared" si="1"/>
        <v>108544950.53008744</v>
      </c>
    </row>
    <row r="73" spans="1:4" ht="15.75" x14ac:dyDescent="0.25">
      <c r="A73" s="21" t="s">
        <v>102</v>
      </c>
      <c r="B73" s="33">
        <v>10002985</v>
      </c>
      <c r="C73" s="33">
        <v>34968</v>
      </c>
      <c r="D73" s="33">
        <f t="shared" si="1"/>
        <v>286061113.01761609</v>
      </c>
    </row>
    <row r="74" spans="1:4" ht="15.75" x14ac:dyDescent="0.25">
      <c r="A74" s="21" t="s">
        <v>103</v>
      </c>
      <c r="B74" s="33">
        <v>2590777</v>
      </c>
      <c r="C74" s="33">
        <v>17229</v>
      </c>
      <c r="D74" s="33">
        <f t="shared" si="1"/>
        <v>150373033.83829591</v>
      </c>
    </row>
    <row r="75" spans="1:4" ht="15.75" x14ac:dyDescent="0.25">
      <c r="A75" s="21" t="s">
        <v>104</v>
      </c>
      <c r="B75" s="33">
        <v>5403026</v>
      </c>
      <c r="C75" s="33">
        <v>26754</v>
      </c>
      <c r="D75" s="33">
        <f t="shared" si="1"/>
        <v>201952081.93167377</v>
      </c>
    </row>
    <row r="76" spans="1:4" ht="15.75" x14ac:dyDescent="0.25">
      <c r="A76" s="21" t="s">
        <v>105</v>
      </c>
      <c r="B76" s="33">
        <v>2117749</v>
      </c>
      <c r="C76" s="33">
        <v>12684</v>
      </c>
      <c r="D76" s="33">
        <f t="shared" si="1"/>
        <v>166962235.88773257</v>
      </c>
    </row>
    <row r="77" spans="1:4" ht="15.75" x14ac:dyDescent="0.25">
      <c r="A77" s="21" t="s">
        <v>106</v>
      </c>
      <c r="B77" s="33">
        <v>2603141</v>
      </c>
      <c r="C77" s="33">
        <v>12289</v>
      </c>
      <c r="D77" s="33">
        <f t="shared" si="1"/>
        <v>211826918.38229311</v>
      </c>
    </row>
    <row r="78" spans="1:4" ht="15.75" x14ac:dyDescent="0.25">
      <c r="A78" s="21" t="s">
        <v>107</v>
      </c>
      <c r="B78" s="33">
        <v>1477021</v>
      </c>
      <c r="C78" s="33">
        <v>9373</v>
      </c>
      <c r="D78" s="33">
        <f t="shared" si="1"/>
        <v>157582524.27184466</v>
      </c>
    </row>
    <row r="79" spans="1:4" ht="15.75" x14ac:dyDescent="0.25">
      <c r="A79" s="21" t="s">
        <v>108</v>
      </c>
      <c r="B79" s="33">
        <v>5813149</v>
      </c>
      <c r="C79" s="33">
        <v>20729</v>
      </c>
      <c r="D79" s="33">
        <f t="shared" si="1"/>
        <v>280435573.35134351</v>
      </c>
    </row>
    <row r="80" spans="1:4" ht="15.75" x14ac:dyDescent="0.25">
      <c r="A80" s="21" t="s">
        <v>109</v>
      </c>
      <c r="B80" s="33">
        <v>7864710</v>
      </c>
      <c r="C80" s="33">
        <v>78318</v>
      </c>
      <c r="D80" s="33">
        <f t="shared" si="1"/>
        <v>100420209.91342986</v>
      </c>
    </row>
    <row r="81" spans="1:4" ht="15.75" x14ac:dyDescent="0.25">
      <c r="A81" s="21" t="s">
        <v>110</v>
      </c>
      <c r="B81" s="33">
        <v>60883009</v>
      </c>
      <c r="C81" s="33">
        <v>501117</v>
      </c>
      <c r="D81" s="33">
        <f t="shared" si="1"/>
        <v>121494599.06568725</v>
      </c>
    </row>
    <row r="82" spans="1:4" ht="15.75" x14ac:dyDescent="0.25">
      <c r="A82" s="21" t="s">
        <v>111</v>
      </c>
      <c r="B82" s="33">
        <v>1742106</v>
      </c>
      <c r="C82" s="33">
        <v>9045</v>
      </c>
      <c r="D82" s="33">
        <f t="shared" si="1"/>
        <v>192604311.77446103</v>
      </c>
    </row>
    <row r="83" spans="1:4" ht="15.75" x14ac:dyDescent="0.25">
      <c r="A83" s="21" t="s">
        <v>112</v>
      </c>
      <c r="B83" s="33">
        <v>2510673</v>
      </c>
      <c r="C83" s="33">
        <v>21779</v>
      </c>
      <c r="D83" s="33">
        <f t="shared" si="1"/>
        <v>115279535.33220075</v>
      </c>
    </row>
    <row r="84" spans="1:4" ht="15.75" x14ac:dyDescent="0.25">
      <c r="A84" s="21" t="s">
        <v>113</v>
      </c>
      <c r="B84" s="33">
        <v>2587272</v>
      </c>
      <c r="C84" s="33">
        <v>16622</v>
      </c>
      <c r="D84" s="33">
        <f t="shared" si="1"/>
        <v>155653471.3030923</v>
      </c>
    </row>
    <row r="85" spans="1:4" ht="15.75" x14ac:dyDescent="0.25">
      <c r="A85" s="21" t="s">
        <v>114</v>
      </c>
      <c r="B85" s="33">
        <v>5867287</v>
      </c>
      <c r="C85" s="33">
        <v>37975</v>
      </c>
      <c r="D85" s="33">
        <f t="shared" si="1"/>
        <v>154503936.80052665</v>
      </c>
    </row>
    <row r="86" spans="1:4" ht="15.75" x14ac:dyDescent="0.25">
      <c r="A86" s="22" t="s">
        <v>115</v>
      </c>
      <c r="B86" s="33">
        <v>4044752</v>
      </c>
      <c r="C86" s="33">
        <v>16886</v>
      </c>
      <c r="D86" s="33">
        <f t="shared" si="1"/>
        <v>239532867.4641715</v>
      </c>
    </row>
    <row r="87" spans="1:4" ht="15.75" x14ac:dyDescent="0.25">
      <c r="A87" s="22" t="s">
        <v>116</v>
      </c>
      <c r="B87" s="33">
        <v>3145425</v>
      </c>
      <c r="C87" s="33">
        <v>28355</v>
      </c>
      <c r="D87" s="33">
        <f t="shared" si="1"/>
        <v>110930171.04567096</v>
      </c>
    </row>
    <row r="88" spans="1:4" ht="15.75" x14ac:dyDescent="0.25">
      <c r="A88" s="22" t="s">
        <v>117</v>
      </c>
      <c r="B88" s="33">
        <v>7458603</v>
      </c>
      <c r="C88" s="33">
        <v>72088</v>
      </c>
      <c r="D88" s="33">
        <f t="shared" si="1"/>
        <v>103465250.80457219</v>
      </c>
    </row>
    <row r="89" spans="1:4" ht="15.75" x14ac:dyDescent="0.25">
      <c r="A89" s="22" t="s">
        <v>118</v>
      </c>
      <c r="B89" s="33">
        <v>4094733</v>
      </c>
      <c r="C89" s="33">
        <v>22218</v>
      </c>
      <c r="D89" s="33">
        <f t="shared" si="1"/>
        <v>184298001.62030786</v>
      </c>
    </row>
    <row r="90" spans="1:4" ht="15.75" x14ac:dyDescent="0.25">
      <c r="A90" s="22" t="s">
        <v>119</v>
      </c>
      <c r="B90" s="33">
        <v>1295710</v>
      </c>
      <c r="C90" s="33">
        <v>9733</v>
      </c>
      <c r="D90" s="33">
        <f t="shared" si="1"/>
        <v>133125449.50169526</v>
      </c>
    </row>
    <row r="91" spans="1:4" ht="15.75" x14ac:dyDescent="0.25">
      <c r="A91" s="21" t="s">
        <v>120</v>
      </c>
      <c r="B91" s="33">
        <v>911681</v>
      </c>
      <c r="C91" s="33">
        <v>22017</v>
      </c>
      <c r="D91" s="33">
        <f t="shared" si="1"/>
        <v>41408048.326293319</v>
      </c>
    </row>
    <row r="92" spans="1:4" ht="15.75" x14ac:dyDescent="0.25">
      <c r="A92" s="21" t="s">
        <v>121</v>
      </c>
      <c r="B92" s="33">
        <v>2205811</v>
      </c>
      <c r="C92" s="33">
        <v>12965</v>
      </c>
      <c r="D92" s="33">
        <f t="shared" si="1"/>
        <v>170135827.22715002</v>
      </c>
    </row>
    <row r="93" spans="1:4" ht="15.75" x14ac:dyDescent="0.25">
      <c r="A93" s="21" t="s">
        <v>122</v>
      </c>
      <c r="B93" s="33">
        <v>5722280</v>
      </c>
      <c r="C93" s="33">
        <v>52644</v>
      </c>
      <c r="D93" s="33">
        <f t="shared" si="1"/>
        <v>108697667.35050528</v>
      </c>
    </row>
    <row r="94" spans="1:4" ht="15.75" x14ac:dyDescent="0.25">
      <c r="A94" s="21" t="s">
        <v>123</v>
      </c>
      <c r="B94" s="33">
        <v>1749461</v>
      </c>
      <c r="C94" s="33">
        <v>12480</v>
      </c>
      <c r="D94" s="33">
        <f t="shared" ref="D94:D134" si="2">+B94*1000000/C94</f>
        <v>140181169.87179488</v>
      </c>
    </row>
    <row r="95" spans="1:4" ht="15.75" x14ac:dyDescent="0.25">
      <c r="A95" s="21" t="s">
        <v>124</v>
      </c>
      <c r="B95" s="33">
        <v>1518449</v>
      </c>
      <c r="C95" s="33">
        <v>12101</v>
      </c>
      <c r="D95" s="33">
        <f t="shared" si="2"/>
        <v>125481282.53863317</v>
      </c>
    </row>
    <row r="96" spans="1:4" ht="15.75" x14ac:dyDescent="0.25">
      <c r="A96" s="21" t="s">
        <v>125</v>
      </c>
      <c r="B96" s="33">
        <v>12279701</v>
      </c>
      <c r="C96" s="33">
        <v>78219</v>
      </c>
      <c r="D96" s="33">
        <f t="shared" si="2"/>
        <v>156991280.89083216</v>
      </c>
    </row>
    <row r="97" spans="1:4" ht="15.75" x14ac:dyDescent="0.25">
      <c r="A97" s="21" t="s">
        <v>126</v>
      </c>
      <c r="B97" s="33">
        <v>5445518</v>
      </c>
      <c r="C97" s="33">
        <v>42911</v>
      </c>
      <c r="D97" s="33">
        <f t="shared" si="2"/>
        <v>126902612.38377106</v>
      </c>
    </row>
    <row r="98" spans="1:4" ht="15.75" x14ac:dyDescent="0.25">
      <c r="A98" s="21" t="s">
        <v>127</v>
      </c>
      <c r="B98" s="33">
        <v>20222837</v>
      </c>
      <c r="C98" s="33">
        <v>95260</v>
      </c>
      <c r="D98" s="33">
        <f t="shared" si="2"/>
        <v>212290961.57883686</v>
      </c>
    </row>
    <row r="99" spans="1:4" ht="15.75" x14ac:dyDescent="0.25">
      <c r="A99" s="21" t="s">
        <v>128</v>
      </c>
      <c r="B99" s="33">
        <v>2861499</v>
      </c>
      <c r="C99" s="33">
        <v>26513</v>
      </c>
      <c r="D99" s="33">
        <f t="shared" si="2"/>
        <v>107928148.45547467</v>
      </c>
    </row>
    <row r="100" spans="1:4" ht="15.75" x14ac:dyDescent="0.25">
      <c r="A100" s="21" t="s">
        <v>129</v>
      </c>
      <c r="B100" s="33">
        <v>4918273</v>
      </c>
      <c r="C100" s="33">
        <v>38885</v>
      </c>
      <c r="D100" s="33">
        <f t="shared" si="2"/>
        <v>126482525.39539668</v>
      </c>
    </row>
    <row r="101" spans="1:4" ht="15.75" x14ac:dyDescent="0.25">
      <c r="A101" s="21" t="s">
        <v>130</v>
      </c>
      <c r="B101" s="33">
        <v>3001976</v>
      </c>
      <c r="C101" s="33">
        <v>12988</v>
      </c>
      <c r="D101" s="33">
        <f t="shared" si="2"/>
        <v>231134585.77148136</v>
      </c>
    </row>
    <row r="102" spans="1:4" ht="15.75" x14ac:dyDescent="0.25">
      <c r="A102" s="21" t="s">
        <v>131</v>
      </c>
      <c r="B102" s="33">
        <v>10147851</v>
      </c>
      <c r="C102" s="33">
        <v>87453</v>
      </c>
      <c r="D102" s="33">
        <f t="shared" si="2"/>
        <v>116037768.85870124</v>
      </c>
    </row>
    <row r="103" spans="1:4" ht="15.75" x14ac:dyDescent="0.25">
      <c r="A103" s="21" t="s">
        <v>132</v>
      </c>
      <c r="B103" s="33">
        <v>761004</v>
      </c>
      <c r="C103" s="33">
        <v>2876</v>
      </c>
      <c r="D103" s="33">
        <f t="shared" si="2"/>
        <v>264605006.95410293</v>
      </c>
    </row>
    <row r="104" spans="1:4" ht="15.75" x14ac:dyDescent="0.25">
      <c r="A104" s="21" t="s">
        <v>133</v>
      </c>
      <c r="B104" s="33">
        <v>9515650</v>
      </c>
      <c r="C104" s="33">
        <v>97183</v>
      </c>
      <c r="D104" s="33">
        <f t="shared" si="2"/>
        <v>97914758.754103079</v>
      </c>
    </row>
    <row r="105" spans="1:4" ht="15.75" x14ac:dyDescent="0.25">
      <c r="A105" s="21" t="s">
        <v>134</v>
      </c>
      <c r="B105" s="33">
        <v>3579252</v>
      </c>
      <c r="C105" s="33">
        <v>18449</v>
      </c>
      <c r="D105" s="33">
        <f t="shared" si="2"/>
        <v>194007913.70806006</v>
      </c>
    </row>
    <row r="106" spans="1:4" x14ac:dyDescent="0.25">
      <c r="A106" s="23" t="s">
        <v>135</v>
      </c>
      <c r="B106" s="33">
        <v>27669308</v>
      </c>
      <c r="C106" s="33">
        <v>24221</v>
      </c>
      <c r="D106" s="33">
        <f t="shared" si="2"/>
        <v>1142368523.1823623</v>
      </c>
    </row>
    <row r="107" spans="1:4" ht="15.75" x14ac:dyDescent="0.25">
      <c r="A107" s="21" t="s">
        <v>136</v>
      </c>
      <c r="B107" s="33">
        <v>1867297</v>
      </c>
      <c r="C107" s="33">
        <v>13221</v>
      </c>
      <c r="D107" s="33">
        <f t="shared" si="2"/>
        <v>141237198.39649042</v>
      </c>
    </row>
    <row r="108" spans="1:4" ht="15.75" x14ac:dyDescent="0.25">
      <c r="A108" s="21" t="s">
        <v>137</v>
      </c>
      <c r="B108" s="33">
        <v>2777519</v>
      </c>
      <c r="C108" s="33">
        <v>12964</v>
      </c>
      <c r="D108" s="33">
        <f t="shared" si="2"/>
        <v>214248611.53964826</v>
      </c>
    </row>
    <row r="109" spans="1:4" ht="15.75" x14ac:dyDescent="0.25">
      <c r="A109" s="21" t="s">
        <v>138</v>
      </c>
      <c r="B109" s="33">
        <v>4327849</v>
      </c>
      <c r="C109" s="33">
        <v>21811</v>
      </c>
      <c r="D109" s="33">
        <f t="shared" si="2"/>
        <v>198425060.74916327</v>
      </c>
    </row>
    <row r="110" spans="1:4" ht="15.75" x14ac:dyDescent="0.25">
      <c r="A110" s="21" t="s">
        <v>139</v>
      </c>
      <c r="B110" s="33">
        <v>1298896</v>
      </c>
      <c r="C110" s="33">
        <v>9353</v>
      </c>
      <c r="D110" s="33">
        <f t="shared" si="2"/>
        <v>138874799.52956271</v>
      </c>
    </row>
    <row r="111" spans="1:4" ht="15.75" x14ac:dyDescent="0.25">
      <c r="A111" s="21" t="s">
        <v>140</v>
      </c>
      <c r="B111" s="33">
        <v>3109941</v>
      </c>
      <c r="C111" s="33">
        <v>18736</v>
      </c>
      <c r="D111" s="33">
        <f t="shared" si="2"/>
        <v>165987457.30145174</v>
      </c>
    </row>
    <row r="112" spans="1:4" ht="15.75" x14ac:dyDescent="0.25">
      <c r="A112" s="21" t="s">
        <v>141</v>
      </c>
      <c r="B112" s="33">
        <v>4074208</v>
      </c>
      <c r="C112" s="33">
        <v>25253</v>
      </c>
      <c r="D112" s="33">
        <f t="shared" si="2"/>
        <v>161335603.69065061</v>
      </c>
    </row>
    <row r="113" spans="1:4" ht="15.75" x14ac:dyDescent="0.25">
      <c r="A113" s="21" t="s">
        <v>142</v>
      </c>
      <c r="B113" s="33">
        <v>4889125</v>
      </c>
      <c r="C113" s="33">
        <v>26741</v>
      </c>
      <c r="D113" s="33">
        <f t="shared" si="2"/>
        <v>182832541.78976104</v>
      </c>
    </row>
    <row r="114" spans="1:4" ht="15.75" x14ac:dyDescent="0.25">
      <c r="A114" s="21" t="s">
        <v>143</v>
      </c>
      <c r="B114" s="33">
        <v>1241933</v>
      </c>
      <c r="C114" s="33">
        <v>7573</v>
      </c>
      <c r="D114" s="33">
        <f t="shared" si="2"/>
        <v>163994850.12544566</v>
      </c>
    </row>
    <row r="115" spans="1:4" ht="15.75" x14ac:dyDescent="0.25">
      <c r="A115" s="21" t="s">
        <v>144</v>
      </c>
      <c r="B115" s="33">
        <v>1404786</v>
      </c>
      <c r="C115" s="33">
        <v>16673</v>
      </c>
      <c r="D115" s="33">
        <f t="shared" si="2"/>
        <v>84255143.045642659</v>
      </c>
    </row>
    <row r="116" spans="1:4" ht="15.75" x14ac:dyDescent="0.25">
      <c r="A116" s="21" t="s">
        <v>145</v>
      </c>
      <c r="B116" s="33">
        <v>2055936</v>
      </c>
      <c r="C116" s="33">
        <v>17105</v>
      </c>
      <c r="D116" s="33">
        <f t="shared" si="2"/>
        <v>120195030.69277988</v>
      </c>
    </row>
    <row r="117" spans="1:4" ht="15.75" x14ac:dyDescent="0.25">
      <c r="A117" s="24" t="s">
        <v>146</v>
      </c>
      <c r="B117" s="33">
        <v>2064955</v>
      </c>
      <c r="C117" s="33">
        <v>8629</v>
      </c>
      <c r="D117" s="33">
        <f t="shared" si="2"/>
        <v>239304090.85641441</v>
      </c>
    </row>
    <row r="118" spans="1:4" ht="15.75" x14ac:dyDescent="0.25">
      <c r="A118" s="21" t="s">
        <v>147</v>
      </c>
      <c r="B118" s="33">
        <v>7820997</v>
      </c>
      <c r="C118" s="33">
        <v>125127</v>
      </c>
      <c r="D118" s="33">
        <f t="shared" si="2"/>
        <v>62504471.456999689</v>
      </c>
    </row>
    <row r="119" spans="1:4" ht="15.75" x14ac:dyDescent="0.25">
      <c r="A119" s="21" t="s">
        <v>148</v>
      </c>
      <c r="B119" s="33">
        <v>8090959</v>
      </c>
      <c r="C119" s="33">
        <v>43377</v>
      </c>
      <c r="D119" s="33">
        <f t="shared" si="2"/>
        <v>186526477.16531801</v>
      </c>
    </row>
    <row r="120" spans="1:4" ht="15.75" x14ac:dyDescent="0.25">
      <c r="A120" s="21" t="s">
        <v>149</v>
      </c>
      <c r="B120" s="33">
        <v>1507666</v>
      </c>
      <c r="C120" s="33">
        <v>61579</v>
      </c>
      <c r="D120" s="33">
        <f t="shared" si="2"/>
        <v>24483444.03124442</v>
      </c>
    </row>
    <row r="121" spans="1:4" ht="15.75" x14ac:dyDescent="0.25">
      <c r="A121" s="21" t="s">
        <v>150</v>
      </c>
      <c r="B121" s="33">
        <v>1176078</v>
      </c>
      <c r="C121" s="33">
        <v>7622</v>
      </c>
      <c r="D121" s="33">
        <f t="shared" si="2"/>
        <v>154300446.0771451</v>
      </c>
    </row>
    <row r="122" spans="1:4" ht="15.75" x14ac:dyDescent="0.25">
      <c r="A122" s="20" t="s">
        <v>151</v>
      </c>
      <c r="B122" s="33">
        <v>10799981</v>
      </c>
      <c r="C122" s="33">
        <v>97066</v>
      </c>
      <c r="D122" s="33">
        <f t="shared" si="2"/>
        <v>111264304.69989492</v>
      </c>
    </row>
    <row r="123" spans="1:4" ht="15.75" x14ac:dyDescent="0.25">
      <c r="A123" s="21" t="s">
        <v>152</v>
      </c>
      <c r="B123" s="33">
        <v>1321112</v>
      </c>
      <c r="C123" s="33">
        <v>7885</v>
      </c>
      <c r="D123" s="33">
        <f t="shared" si="2"/>
        <v>167547495.24413443</v>
      </c>
    </row>
    <row r="124" spans="1:4" ht="15.75" x14ac:dyDescent="0.25">
      <c r="A124" s="24" t="s">
        <v>153</v>
      </c>
      <c r="B124" s="33">
        <v>347814</v>
      </c>
      <c r="C124" s="33">
        <v>1470</v>
      </c>
      <c r="D124" s="33">
        <f t="shared" si="2"/>
        <v>236608163.26530612</v>
      </c>
    </row>
    <row r="125" spans="1:4" ht="15.75" x14ac:dyDescent="0.25">
      <c r="A125" s="24" t="s">
        <v>154</v>
      </c>
      <c r="B125" s="33">
        <v>3058591</v>
      </c>
      <c r="C125" s="33">
        <v>9990</v>
      </c>
      <c r="D125" s="33">
        <f t="shared" si="2"/>
        <v>306165265.26526529</v>
      </c>
    </row>
    <row r="126" spans="1:4" ht="15.75" x14ac:dyDescent="0.25">
      <c r="A126" s="24" t="s">
        <v>155</v>
      </c>
      <c r="B126" s="33">
        <v>5085327</v>
      </c>
      <c r="C126" s="33">
        <v>34953</v>
      </c>
      <c r="D126" s="33">
        <f t="shared" si="2"/>
        <v>145490430.00600806</v>
      </c>
    </row>
    <row r="127" spans="1:4" ht="15.75" x14ac:dyDescent="0.25">
      <c r="A127" s="24" t="s">
        <v>156</v>
      </c>
      <c r="B127" s="33">
        <v>8483807</v>
      </c>
      <c r="C127" s="33">
        <v>55092</v>
      </c>
      <c r="D127" s="33">
        <f t="shared" si="2"/>
        <v>153993447.32447544</v>
      </c>
    </row>
    <row r="128" spans="1:4" ht="15.75" x14ac:dyDescent="0.25">
      <c r="A128" s="24" t="s">
        <v>157</v>
      </c>
      <c r="B128" s="33">
        <v>5034366</v>
      </c>
      <c r="C128" s="33">
        <v>34687</v>
      </c>
      <c r="D128" s="33">
        <f t="shared" si="2"/>
        <v>145136967.74007553</v>
      </c>
    </row>
    <row r="129" spans="1:4" ht="15.75" x14ac:dyDescent="0.25">
      <c r="A129" s="27" t="s">
        <v>158</v>
      </c>
      <c r="B129" s="33">
        <v>3981493</v>
      </c>
      <c r="C129" s="33">
        <v>22183</v>
      </c>
      <c r="D129" s="33">
        <f t="shared" si="2"/>
        <v>179483974.21448857</v>
      </c>
    </row>
    <row r="130" spans="1:4" ht="15.75" x14ac:dyDescent="0.25">
      <c r="A130" s="27" t="s">
        <v>159</v>
      </c>
      <c r="B130" s="33">
        <v>11808974</v>
      </c>
      <c r="C130" s="33">
        <v>83781</v>
      </c>
      <c r="D130" s="33">
        <f t="shared" si="2"/>
        <v>140950501.90377292</v>
      </c>
    </row>
    <row r="131" spans="1:4" ht="15.75" x14ac:dyDescent="0.25">
      <c r="A131" s="27" t="s">
        <v>173</v>
      </c>
      <c r="B131" s="35">
        <v>474328</v>
      </c>
      <c r="C131" s="46">
        <v>30306</v>
      </c>
      <c r="D131" s="33">
        <f t="shared" si="2"/>
        <v>15651290.173562991</v>
      </c>
    </row>
    <row r="132" spans="1:4" ht="15.75" x14ac:dyDescent="0.25">
      <c r="A132" s="27" t="s">
        <v>174</v>
      </c>
      <c r="B132" s="35">
        <v>84081</v>
      </c>
      <c r="C132" s="46">
        <v>3485</v>
      </c>
      <c r="D132" s="33">
        <f t="shared" si="2"/>
        <v>24126542.324246772</v>
      </c>
    </row>
    <row r="133" spans="1:4" ht="15.75" x14ac:dyDescent="0.25">
      <c r="A133" s="27" t="s">
        <v>175</v>
      </c>
      <c r="B133" s="35">
        <v>82334</v>
      </c>
      <c r="C133" s="46">
        <v>6540</v>
      </c>
      <c r="D133" s="33">
        <f t="shared" si="2"/>
        <v>12589296.636085628</v>
      </c>
    </row>
    <row r="134" spans="1:4" ht="15.75" x14ac:dyDescent="0.25">
      <c r="A134" s="28" t="s">
        <v>176</v>
      </c>
      <c r="B134" s="47">
        <v>145076</v>
      </c>
      <c r="C134" s="47">
        <v>13918</v>
      </c>
      <c r="D134" s="33">
        <f t="shared" si="2"/>
        <v>10423624.083920103</v>
      </c>
    </row>
    <row r="137" spans="1:4" ht="15.75" x14ac:dyDescent="0.25">
      <c r="A137" s="27"/>
      <c r="B137" s="48"/>
      <c r="C137" s="48"/>
      <c r="D137" s="48"/>
    </row>
  </sheetData>
  <mergeCells count="2">
    <mergeCell ref="A5:A6"/>
    <mergeCell ref="C5:C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showGridLines="0" workbookViewId="0">
      <selection activeCell="A2" sqref="A2"/>
    </sheetView>
  </sheetViews>
  <sheetFormatPr baseColWidth="10" defaultRowHeight="15" x14ac:dyDescent="0.25"/>
  <cols>
    <col min="1" max="1" width="40.5703125" customWidth="1"/>
    <col min="2" max="5" width="17.28515625" customWidth="1"/>
  </cols>
  <sheetData>
    <row r="2" spans="1:5" x14ac:dyDescent="0.25">
      <c r="A2" s="6" t="s">
        <v>212</v>
      </c>
    </row>
    <row r="5" spans="1:5" x14ac:dyDescent="0.25">
      <c r="A5" s="148" t="s">
        <v>10</v>
      </c>
      <c r="B5" s="30">
        <v>1981</v>
      </c>
      <c r="C5" s="30">
        <v>1982</v>
      </c>
      <c r="D5" s="30">
        <v>1983</v>
      </c>
      <c r="E5" s="30">
        <v>1984</v>
      </c>
    </row>
    <row r="6" spans="1:5" x14ac:dyDescent="0.25">
      <c r="A6" s="148"/>
      <c r="B6" s="147"/>
      <c r="C6" s="147"/>
      <c r="D6" s="147"/>
      <c r="E6" s="147"/>
    </row>
    <row r="7" spans="1:5" x14ac:dyDescent="0.25">
      <c r="A7" s="1" t="s">
        <v>6</v>
      </c>
      <c r="B7" s="59">
        <v>1592.4029</v>
      </c>
      <c r="C7" s="34">
        <v>4618</v>
      </c>
      <c r="D7" s="34">
        <v>19747</v>
      </c>
      <c r="E7" s="34">
        <v>124921</v>
      </c>
    </row>
    <row r="8" spans="1:5" x14ac:dyDescent="0.25">
      <c r="A8" s="1" t="s">
        <v>7</v>
      </c>
      <c r="B8" s="59">
        <v>61</v>
      </c>
      <c r="C8" s="34">
        <v>118</v>
      </c>
      <c r="D8" s="34">
        <v>846</v>
      </c>
      <c r="E8" s="34">
        <v>5500</v>
      </c>
    </row>
    <row r="9" spans="1:5" x14ac:dyDescent="0.25">
      <c r="A9" s="1" t="s">
        <v>0</v>
      </c>
      <c r="B9" s="59">
        <v>3759.9036999999998</v>
      </c>
      <c r="C9" s="34">
        <v>13550</v>
      </c>
      <c r="D9" s="34">
        <v>84019</v>
      </c>
      <c r="E9" s="34">
        <v>714159</v>
      </c>
    </row>
    <row r="10" spans="1:5" x14ac:dyDescent="0.25">
      <c r="A10" s="1" t="s">
        <v>1</v>
      </c>
      <c r="B10" s="59">
        <v>98.779600000000002</v>
      </c>
      <c r="C10" s="34">
        <v>224</v>
      </c>
      <c r="D10" s="34">
        <v>1357</v>
      </c>
      <c r="E10" s="34">
        <v>10094</v>
      </c>
    </row>
    <row r="11" spans="1:5" x14ac:dyDescent="0.25">
      <c r="A11" s="1" t="s">
        <v>13</v>
      </c>
      <c r="B11" s="59">
        <v>397</v>
      </c>
      <c r="C11" s="34">
        <v>1003</v>
      </c>
      <c r="D11" s="34">
        <v>6036</v>
      </c>
      <c r="E11" s="34">
        <v>34159</v>
      </c>
    </row>
    <row r="12" spans="1:5" ht="30" x14ac:dyDescent="0.25">
      <c r="A12" s="1" t="s">
        <v>2</v>
      </c>
      <c r="B12" s="59">
        <v>1119.203</v>
      </c>
      <c r="C12" s="34">
        <v>3095</v>
      </c>
      <c r="D12" s="34">
        <v>14047</v>
      </c>
      <c r="E12" s="34">
        <v>138700</v>
      </c>
    </row>
    <row r="13" spans="1:5" ht="30" x14ac:dyDescent="0.25">
      <c r="A13" s="1" t="s">
        <v>3</v>
      </c>
      <c r="B13" s="59">
        <v>2684.6104999999998</v>
      </c>
      <c r="C13" s="34">
        <v>5207</v>
      </c>
      <c r="D13" s="34">
        <v>24009</v>
      </c>
      <c r="E13" s="34">
        <v>166596</v>
      </c>
    </row>
    <row r="14" spans="1:5" ht="30" x14ac:dyDescent="0.25">
      <c r="A14" s="1" t="s">
        <v>4</v>
      </c>
      <c r="B14" s="59">
        <v>486.57679999999999</v>
      </c>
      <c r="C14" s="34">
        <v>1214</v>
      </c>
      <c r="D14" s="34">
        <v>4809</v>
      </c>
      <c r="E14" s="34">
        <v>31256</v>
      </c>
    </row>
    <row r="15" spans="1:5" x14ac:dyDescent="0.25">
      <c r="A15" s="1" t="s">
        <v>5</v>
      </c>
      <c r="B15" s="59">
        <v>1548.1854000000001</v>
      </c>
      <c r="C15" s="34">
        <v>3476</v>
      </c>
      <c r="D15" s="34">
        <v>15690</v>
      </c>
      <c r="E15" s="34">
        <v>141810</v>
      </c>
    </row>
    <row r="16" spans="1:5" s="11" customFormat="1" ht="33.75" customHeight="1" x14ac:dyDescent="0.25">
      <c r="A16" s="10" t="s">
        <v>9</v>
      </c>
      <c r="B16" s="60">
        <v>11748.224600000001</v>
      </c>
      <c r="C16" s="58">
        <v>32505</v>
      </c>
      <c r="D16" s="58">
        <v>170560</v>
      </c>
      <c r="E16" s="58">
        <v>1367195</v>
      </c>
    </row>
  </sheetData>
  <mergeCells count="2">
    <mergeCell ref="B6:E6"/>
    <mergeCell ref="A5:A6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showGridLines="0" workbookViewId="0">
      <selection activeCell="A2" sqref="A2"/>
    </sheetView>
  </sheetViews>
  <sheetFormatPr baseColWidth="10" defaultRowHeight="15" x14ac:dyDescent="0.25"/>
  <cols>
    <col min="1" max="1" width="28.5703125" style="43" customWidth="1"/>
    <col min="2" max="4" width="18.5703125" style="43" customWidth="1"/>
    <col min="5" max="16384" width="11.42578125" style="43"/>
  </cols>
  <sheetData>
    <row r="1" spans="1:6" x14ac:dyDescent="0.25">
      <c r="A1" s="42" t="s">
        <v>193</v>
      </c>
    </row>
    <row r="2" spans="1:6" x14ac:dyDescent="0.25">
      <c r="A2" s="96"/>
    </row>
    <row r="4" spans="1:6" ht="30" customHeight="1" x14ac:dyDescent="0.25">
      <c r="A4" s="152" t="s">
        <v>161</v>
      </c>
      <c r="B4" s="63" t="s">
        <v>185</v>
      </c>
      <c r="C4" s="152" t="s">
        <v>184</v>
      </c>
      <c r="D4" s="63" t="s">
        <v>187</v>
      </c>
    </row>
    <row r="5" spans="1:6" ht="30" customHeight="1" x14ac:dyDescent="0.25">
      <c r="A5" s="153"/>
      <c r="B5" s="64" t="s">
        <v>223</v>
      </c>
      <c r="C5" s="153"/>
      <c r="D5" s="64" t="s">
        <v>188</v>
      </c>
    </row>
    <row r="6" spans="1:6" s="68" customFormat="1" ht="33.75" customHeight="1" x14ac:dyDescent="0.25">
      <c r="A6" s="70" t="s">
        <v>36</v>
      </c>
      <c r="B6" s="111">
        <v>34264300</v>
      </c>
      <c r="C6" s="111">
        <v>11385909</v>
      </c>
      <c r="D6" s="111">
        <v>3009</v>
      </c>
      <c r="F6" s="69"/>
    </row>
    <row r="7" spans="1:6" s="68" customFormat="1" ht="33.75" customHeight="1" x14ac:dyDescent="0.25">
      <c r="A7" s="71" t="s">
        <v>37</v>
      </c>
      <c r="B7" s="111">
        <v>16242520</v>
      </c>
      <c r="C7" s="111">
        <v>7206387</v>
      </c>
      <c r="D7" s="111">
        <v>2254</v>
      </c>
      <c r="F7" s="69"/>
    </row>
    <row r="8" spans="1:6" ht="15.75" x14ac:dyDescent="0.25">
      <c r="A8" s="19" t="s">
        <v>38</v>
      </c>
      <c r="B8" s="75">
        <v>402365</v>
      </c>
      <c r="C8" s="75">
        <v>353500</v>
      </c>
      <c r="D8" s="75">
        <v>1138</v>
      </c>
      <c r="F8" s="48"/>
    </row>
    <row r="9" spans="1:6" ht="15.75" x14ac:dyDescent="0.25">
      <c r="A9" s="19" t="s">
        <v>39</v>
      </c>
      <c r="B9" s="75">
        <v>2017456</v>
      </c>
      <c r="C9" s="75">
        <v>333302</v>
      </c>
      <c r="D9" s="75">
        <v>6053</v>
      </c>
      <c r="F9" s="48"/>
    </row>
    <row r="10" spans="1:6" ht="15.75" x14ac:dyDescent="0.25">
      <c r="A10" s="19" t="s">
        <v>40</v>
      </c>
      <c r="B10" s="75">
        <v>434732</v>
      </c>
      <c r="C10" s="75">
        <v>220267</v>
      </c>
      <c r="D10" s="75">
        <v>1974</v>
      </c>
      <c r="F10" s="48"/>
    </row>
    <row r="11" spans="1:6" ht="15.75" x14ac:dyDescent="0.25">
      <c r="A11" s="19" t="s">
        <v>41</v>
      </c>
      <c r="B11" s="75">
        <v>271127</v>
      </c>
      <c r="C11" s="75">
        <v>208234</v>
      </c>
      <c r="D11" s="75">
        <v>1302</v>
      </c>
      <c r="F11" s="48"/>
    </row>
    <row r="12" spans="1:6" ht="15.75" x14ac:dyDescent="0.25">
      <c r="A12" s="19" t="s">
        <v>42</v>
      </c>
      <c r="B12" s="75">
        <v>321491</v>
      </c>
      <c r="C12" s="75">
        <v>167076</v>
      </c>
      <c r="D12" s="75">
        <v>1924</v>
      </c>
      <c r="F12" s="48"/>
    </row>
    <row r="13" spans="1:6" ht="15.75" x14ac:dyDescent="0.25">
      <c r="A13" s="19" t="s">
        <v>43</v>
      </c>
      <c r="B13" s="75">
        <v>1357818</v>
      </c>
      <c r="C13" s="75">
        <v>366845</v>
      </c>
      <c r="D13" s="75">
        <v>3701</v>
      </c>
      <c r="F13" s="48"/>
    </row>
    <row r="14" spans="1:6" ht="15.75" x14ac:dyDescent="0.25">
      <c r="A14" s="19" t="s">
        <v>44</v>
      </c>
      <c r="B14" s="75">
        <v>493654</v>
      </c>
      <c r="C14" s="75">
        <v>549475</v>
      </c>
      <c r="D14" s="74">
        <v>898</v>
      </c>
      <c r="F14" s="48"/>
    </row>
    <row r="15" spans="1:6" ht="15.75" x14ac:dyDescent="0.25">
      <c r="A15" s="19" t="s">
        <v>45</v>
      </c>
      <c r="B15" s="75">
        <v>1014674</v>
      </c>
      <c r="C15" s="75">
        <v>446240</v>
      </c>
      <c r="D15" s="75">
        <v>2274</v>
      </c>
      <c r="F15" s="48"/>
    </row>
    <row r="16" spans="1:6" ht="15.75" x14ac:dyDescent="0.25">
      <c r="A16" s="19" t="s">
        <v>46</v>
      </c>
      <c r="B16" s="75">
        <v>716226</v>
      </c>
      <c r="C16" s="75">
        <v>534792</v>
      </c>
      <c r="D16" s="75">
        <v>1339</v>
      </c>
      <c r="F16" s="48"/>
    </row>
    <row r="17" spans="1:6" ht="15.75" x14ac:dyDescent="0.25">
      <c r="A17" s="19" t="s">
        <v>47</v>
      </c>
      <c r="B17" s="75">
        <v>1949632</v>
      </c>
      <c r="C17" s="75">
        <v>1021666</v>
      </c>
      <c r="D17" s="75">
        <v>1908</v>
      </c>
      <c r="F17" s="48"/>
    </row>
    <row r="18" spans="1:6" ht="15.75" x14ac:dyDescent="0.25">
      <c r="A18" s="19" t="s">
        <v>48</v>
      </c>
      <c r="B18" s="75">
        <v>718613</v>
      </c>
      <c r="C18" s="75">
        <v>318340</v>
      </c>
      <c r="D18" s="75">
        <v>2257</v>
      </c>
      <c r="F18" s="48"/>
    </row>
    <row r="19" spans="1:6" ht="15.75" x14ac:dyDescent="0.25">
      <c r="A19" s="19" t="s">
        <v>49</v>
      </c>
      <c r="B19" s="75">
        <v>229535</v>
      </c>
      <c r="C19" s="75">
        <v>239403</v>
      </c>
      <c r="D19" s="74">
        <v>959</v>
      </c>
      <c r="F19" s="48"/>
    </row>
    <row r="20" spans="1:6" ht="15.75" x14ac:dyDescent="0.25">
      <c r="A20" s="19" t="s">
        <v>50</v>
      </c>
      <c r="B20" s="75">
        <v>1171489</v>
      </c>
      <c r="C20" s="75">
        <v>626323</v>
      </c>
      <c r="D20" s="75">
        <v>1870</v>
      </c>
      <c r="F20" s="48"/>
    </row>
    <row r="21" spans="1:6" ht="15.75" x14ac:dyDescent="0.25">
      <c r="A21" s="19" t="s">
        <v>51</v>
      </c>
      <c r="B21" s="75">
        <v>854950</v>
      </c>
      <c r="C21" s="75">
        <v>444262</v>
      </c>
      <c r="D21" s="75">
        <v>1924</v>
      </c>
      <c r="F21" s="48"/>
    </row>
    <row r="22" spans="1:6" ht="15.75" x14ac:dyDescent="0.25">
      <c r="A22" s="19" t="s">
        <v>52</v>
      </c>
      <c r="B22" s="75">
        <v>518823</v>
      </c>
      <c r="C22" s="75">
        <v>137114</v>
      </c>
      <c r="D22" s="75">
        <v>3783</v>
      </c>
      <c r="F22" s="48"/>
    </row>
    <row r="23" spans="1:6" ht="15.75" x14ac:dyDescent="0.25">
      <c r="A23" s="19" t="s">
        <v>53</v>
      </c>
      <c r="B23" s="75">
        <v>805446</v>
      </c>
      <c r="C23" s="75">
        <v>348893</v>
      </c>
      <c r="D23" s="75">
        <v>2309</v>
      </c>
      <c r="F23" s="48"/>
    </row>
    <row r="24" spans="1:6" ht="15.75" x14ac:dyDescent="0.25">
      <c r="A24" s="19" t="s">
        <v>54</v>
      </c>
      <c r="B24" s="75">
        <v>925020</v>
      </c>
      <c r="C24" s="75">
        <v>269761</v>
      </c>
      <c r="D24" s="75">
        <v>3429</v>
      </c>
      <c r="F24" s="48"/>
    </row>
    <row r="25" spans="1:6" ht="15.75" x14ac:dyDescent="0.25">
      <c r="A25" s="19" t="s">
        <v>55</v>
      </c>
      <c r="B25" s="75">
        <v>891341</v>
      </c>
      <c r="C25" s="75">
        <v>353360</v>
      </c>
      <c r="D25" s="75">
        <v>2522</v>
      </c>
      <c r="F25" s="48"/>
    </row>
    <row r="26" spans="1:6" ht="15.75" x14ac:dyDescent="0.25">
      <c r="A26" s="19" t="s">
        <v>56</v>
      </c>
      <c r="B26" s="75">
        <v>1148128</v>
      </c>
      <c r="C26" s="75">
        <v>267534</v>
      </c>
      <c r="D26" s="75">
        <v>4292</v>
      </c>
      <c r="F26" s="48"/>
    </row>
    <row r="27" spans="1:6" s="45" customFormat="1" ht="33.75" customHeight="1" x14ac:dyDescent="0.25">
      <c r="A27" s="66" t="s">
        <v>57</v>
      </c>
      <c r="B27" s="79">
        <v>18021780</v>
      </c>
      <c r="C27" s="79">
        <v>4179522</v>
      </c>
      <c r="D27" s="79">
        <v>4312</v>
      </c>
      <c r="F27" s="65"/>
    </row>
    <row r="28" spans="1:6" ht="15.75" x14ac:dyDescent="0.25">
      <c r="A28" s="20" t="s">
        <v>58</v>
      </c>
      <c r="B28" s="75">
        <v>132630</v>
      </c>
      <c r="C28" s="75">
        <v>19275</v>
      </c>
      <c r="D28" s="75">
        <v>6881</v>
      </c>
      <c r="F28" s="48"/>
    </row>
    <row r="29" spans="1:6" ht="15.75" x14ac:dyDescent="0.25">
      <c r="A29" s="21" t="s">
        <v>59</v>
      </c>
      <c r="B29" s="75">
        <v>62646</v>
      </c>
      <c r="C29" s="75">
        <v>10516</v>
      </c>
      <c r="D29" s="75">
        <v>5957</v>
      </c>
      <c r="F29" s="48"/>
    </row>
    <row r="30" spans="1:6" ht="15.75" x14ac:dyDescent="0.25">
      <c r="A30" s="21" t="s">
        <v>60</v>
      </c>
      <c r="B30" s="75">
        <v>75350</v>
      </c>
      <c r="C30" s="75">
        <v>19014</v>
      </c>
      <c r="D30" s="75">
        <v>3963</v>
      </c>
      <c r="F30" s="48"/>
    </row>
    <row r="31" spans="1:6" ht="15.75" x14ac:dyDescent="0.25">
      <c r="A31" s="21" t="s">
        <v>61</v>
      </c>
      <c r="B31" s="75">
        <v>282908</v>
      </c>
      <c r="C31" s="75">
        <v>58535</v>
      </c>
      <c r="D31" s="75">
        <v>4833</v>
      </c>
      <c r="F31" s="48"/>
    </row>
    <row r="32" spans="1:6" ht="15.75" x14ac:dyDescent="0.25">
      <c r="A32" s="21" t="s">
        <v>62</v>
      </c>
      <c r="B32" s="75">
        <v>912745</v>
      </c>
      <c r="C32" s="75">
        <v>245196</v>
      </c>
      <c r="D32" s="75">
        <v>3723</v>
      </c>
      <c r="F32" s="48"/>
    </row>
    <row r="33" spans="1:6" ht="15.75" x14ac:dyDescent="0.25">
      <c r="A33" s="21" t="s">
        <v>63</v>
      </c>
      <c r="B33" s="75">
        <v>177565</v>
      </c>
      <c r="C33" s="75">
        <v>40940</v>
      </c>
      <c r="D33" s="75">
        <v>4337</v>
      </c>
      <c r="F33" s="48"/>
    </row>
    <row r="34" spans="1:6" ht="15.75" x14ac:dyDescent="0.25">
      <c r="A34" s="21" t="s">
        <v>64</v>
      </c>
      <c r="B34" s="75">
        <v>137869</v>
      </c>
      <c r="C34" s="75">
        <v>27196</v>
      </c>
      <c r="D34" s="75">
        <v>5069</v>
      </c>
      <c r="F34" s="48"/>
    </row>
    <row r="35" spans="1:6" ht="15.75" x14ac:dyDescent="0.25">
      <c r="A35" s="21" t="s">
        <v>65</v>
      </c>
      <c r="B35" s="75">
        <v>121064</v>
      </c>
      <c r="C35" s="75">
        <v>22650</v>
      </c>
      <c r="D35" s="75">
        <v>5345</v>
      </c>
      <c r="F35" s="48"/>
    </row>
    <row r="36" spans="1:6" ht="15.75" x14ac:dyDescent="0.25">
      <c r="A36" s="21" t="s">
        <v>66</v>
      </c>
      <c r="B36" s="75">
        <v>75720</v>
      </c>
      <c r="C36" s="75">
        <v>64967</v>
      </c>
      <c r="D36" s="75">
        <v>1165</v>
      </c>
      <c r="F36" s="48"/>
    </row>
    <row r="37" spans="1:6" ht="15.75" x14ac:dyDescent="0.25">
      <c r="A37" s="21" t="s">
        <v>67</v>
      </c>
      <c r="B37" s="75">
        <v>144815</v>
      </c>
      <c r="C37" s="75">
        <v>33086</v>
      </c>
      <c r="D37" s="75">
        <v>4377</v>
      </c>
      <c r="F37" s="48"/>
    </row>
    <row r="38" spans="1:6" ht="15.75" x14ac:dyDescent="0.25">
      <c r="A38" s="21" t="s">
        <v>68</v>
      </c>
      <c r="B38" s="75">
        <v>297611</v>
      </c>
      <c r="C38" s="75">
        <v>40074</v>
      </c>
      <c r="D38" s="75">
        <v>7426</v>
      </c>
      <c r="F38" s="48"/>
    </row>
    <row r="39" spans="1:6" ht="15.75" x14ac:dyDescent="0.25">
      <c r="A39" s="21" t="s">
        <v>69</v>
      </c>
      <c r="B39" s="75">
        <v>75227</v>
      </c>
      <c r="C39" s="75">
        <v>16054</v>
      </c>
      <c r="D39" s="75">
        <v>7686</v>
      </c>
      <c r="F39" s="48"/>
    </row>
    <row r="40" spans="1:6" ht="15.75" x14ac:dyDescent="0.25">
      <c r="A40" s="21" t="s">
        <v>70</v>
      </c>
      <c r="B40" s="75">
        <v>942379</v>
      </c>
      <c r="C40" s="75">
        <v>61202</v>
      </c>
      <c r="D40" s="75">
        <v>15398</v>
      </c>
      <c r="F40" s="48"/>
    </row>
    <row r="41" spans="1:6" ht="15.75" x14ac:dyDescent="0.25">
      <c r="A41" s="21" t="s">
        <v>71</v>
      </c>
      <c r="B41" s="75">
        <v>118961</v>
      </c>
      <c r="C41" s="75">
        <v>26375</v>
      </c>
      <c r="D41" s="75">
        <v>4510</v>
      </c>
      <c r="F41" s="48"/>
    </row>
    <row r="42" spans="1:6" ht="15.75" x14ac:dyDescent="0.25">
      <c r="A42" s="21" t="s">
        <v>72</v>
      </c>
      <c r="B42" s="75">
        <v>41802</v>
      </c>
      <c r="C42" s="75">
        <v>10536</v>
      </c>
      <c r="D42" s="75">
        <v>3967</v>
      </c>
      <c r="F42" s="48"/>
    </row>
    <row r="43" spans="1:6" ht="15.75" x14ac:dyDescent="0.25">
      <c r="A43" s="21" t="s">
        <v>73</v>
      </c>
      <c r="B43" s="75">
        <v>120866</v>
      </c>
      <c r="C43" s="75">
        <v>20297</v>
      </c>
      <c r="D43" s="75">
        <v>5955</v>
      </c>
      <c r="F43" s="48"/>
    </row>
    <row r="44" spans="1:6" ht="15.75" x14ac:dyDescent="0.25">
      <c r="A44" s="21" t="s">
        <v>74</v>
      </c>
      <c r="B44" s="75">
        <v>78931</v>
      </c>
      <c r="C44" s="75">
        <v>12830</v>
      </c>
      <c r="D44" s="75">
        <v>6152</v>
      </c>
      <c r="F44" s="48"/>
    </row>
    <row r="45" spans="1:6" ht="15.75" x14ac:dyDescent="0.25">
      <c r="A45" s="21" t="s">
        <v>75</v>
      </c>
      <c r="B45" s="75">
        <v>44825</v>
      </c>
      <c r="C45" s="75">
        <v>11356</v>
      </c>
      <c r="D45" s="75">
        <v>3947</v>
      </c>
      <c r="F45" s="48"/>
    </row>
    <row r="46" spans="1:6" ht="15.75" x14ac:dyDescent="0.25">
      <c r="A46" s="21" t="s">
        <v>76</v>
      </c>
      <c r="B46" s="75">
        <v>32928</v>
      </c>
      <c r="C46" s="75">
        <v>6709</v>
      </c>
      <c r="D46" s="75">
        <v>4908</v>
      </c>
      <c r="F46" s="48"/>
    </row>
    <row r="47" spans="1:6" ht="15.75" x14ac:dyDescent="0.25">
      <c r="A47" s="21" t="s">
        <v>77</v>
      </c>
      <c r="B47" s="75">
        <v>68985</v>
      </c>
      <c r="C47" s="75">
        <v>19022</v>
      </c>
      <c r="D47" s="75">
        <v>3626</v>
      </c>
      <c r="F47" s="48"/>
    </row>
    <row r="48" spans="1:6" ht="15.75" x14ac:dyDescent="0.25">
      <c r="A48" s="21" t="s">
        <v>78</v>
      </c>
      <c r="B48" s="75">
        <v>82998</v>
      </c>
      <c r="C48" s="75">
        <v>18650</v>
      </c>
      <c r="D48" s="76">
        <v>4450</v>
      </c>
      <c r="F48" s="48"/>
    </row>
    <row r="49" spans="1:6" ht="15.75" x14ac:dyDescent="0.25">
      <c r="A49" s="21" t="s">
        <v>79</v>
      </c>
      <c r="B49" s="75">
        <v>93891</v>
      </c>
      <c r="C49" s="75">
        <v>22160</v>
      </c>
      <c r="D49" s="75">
        <v>4237</v>
      </c>
      <c r="F49" s="48"/>
    </row>
    <row r="50" spans="1:6" ht="15.75" x14ac:dyDescent="0.25">
      <c r="A50" s="21" t="s">
        <v>80</v>
      </c>
      <c r="B50" s="75">
        <v>57585</v>
      </c>
      <c r="C50" s="75">
        <v>60500</v>
      </c>
      <c r="D50" s="76">
        <v>952</v>
      </c>
      <c r="F50" s="48"/>
    </row>
    <row r="51" spans="1:6" ht="15.75" x14ac:dyDescent="0.25">
      <c r="A51" s="21" t="s">
        <v>81</v>
      </c>
      <c r="B51" s="75">
        <v>178231</v>
      </c>
      <c r="C51" s="75">
        <v>32650</v>
      </c>
      <c r="D51" s="75">
        <v>5459</v>
      </c>
      <c r="F51" s="48"/>
    </row>
    <row r="52" spans="1:6" ht="15.75" x14ac:dyDescent="0.25">
      <c r="A52" s="20" t="s">
        <v>82</v>
      </c>
      <c r="B52" s="75">
        <v>238972</v>
      </c>
      <c r="C52" s="75">
        <v>41852</v>
      </c>
      <c r="D52" s="75">
        <v>5710</v>
      </c>
      <c r="F52" s="48"/>
    </row>
    <row r="53" spans="1:6" ht="15.75" x14ac:dyDescent="0.25">
      <c r="A53" s="21" t="s">
        <v>83</v>
      </c>
      <c r="B53" s="75">
        <v>180352</v>
      </c>
      <c r="C53" s="75">
        <v>31400</v>
      </c>
      <c r="D53" s="75">
        <v>5744</v>
      </c>
      <c r="F53" s="48"/>
    </row>
    <row r="54" spans="1:6" ht="15.75" x14ac:dyDescent="0.25">
      <c r="A54" s="21" t="s">
        <v>84</v>
      </c>
      <c r="B54" s="75">
        <v>222124</v>
      </c>
      <c r="C54" s="75">
        <v>55464</v>
      </c>
      <c r="D54" s="75">
        <v>4005</v>
      </c>
      <c r="F54" s="48"/>
    </row>
    <row r="55" spans="1:6" ht="15.75" x14ac:dyDescent="0.25">
      <c r="A55" s="21" t="s">
        <v>85</v>
      </c>
      <c r="B55" s="75">
        <v>95091</v>
      </c>
      <c r="C55" s="75">
        <v>14054</v>
      </c>
      <c r="D55" s="75">
        <v>6766</v>
      </c>
      <c r="F55" s="48"/>
    </row>
    <row r="56" spans="1:6" ht="15.75" x14ac:dyDescent="0.25">
      <c r="A56" s="21" t="s">
        <v>86</v>
      </c>
      <c r="B56" s="75">
        <v>59760</v>
      </c>
      <c r="C56" s="75">
        <v>23884</v>
      </c>
      <c r="D56" s="75">
        <v>2502</v>
      </c>
      <c r="F56" s="48"/>
    </row>
    <row r="57" spans="1:6" ht="15.75" x14ac:dyDescent="0.25">
      <c r="A57" s="21" t="s">
        <v>87</v>
      </c>
      <c r="B57" s="75">
        <v>1234553</v>
      </c>
      <c r="C57" s="75">
        <v>41300</v>
      </c>
      <c r="D57" s="75">
        <v>29892</v>
      </c>
      <c r="F57" s="48"/>
    </row>
    <row r="58" spans="1:6" ht="15.75" x14ac:dyDescent="0.25">
      <c r="A58" s="21" t="s">
        <v>88</v>
      </c>
      <c r="B58" s="75">
        <v>161286</v>
      </c>
      <c r="C58" s="75">
        <v>90134</v>
      </c>
      <c r="D58" s="75">
        <v>1789</v>
      </c>
      <c r="F58" s="48"/>
    </row>
    <row r="59" spans="1:6" ht="15.75" x14ac:dyDescent="0.25">
      <c r="A59" s="21" t="s">
        <v>89</v>
      </c>
      <c r="B59" s="75">
        <v>66253</v>
      </c>
      <c r="C59" s="75">
        <v>13402</v>
      </c>
      <c r="D59" s="75">
        <v>4944</v>
      </c>
      <c r="F59" s="48"/>
    </row>
    <row r="60" spans="1:6" ht="15.75" x14ac:dyDescent="0.25">
      <c r="A60" s="21" t="s">
        <v>90</v>
      </c>
      <c r="B60" s="75">
        <v>93787</v>
      </c>
      <c r="C60" s="75">
        <v>26572</v>
      </c>
      <c r="D60" s="75">
        <v>3529</v>
      </c>
      <c r="F60" s="48"/>
    </row>
    <row r="61" spans="1:6" ht="15.75" x14ac:dyDescent="0.25">
      <c r="A61" s="21" t="s">
        <v>91</v>
      </c>
      <c r="B61" s="75">
        <v>42325</v>
      </c>
      <c r="C61" s="75">
        <v>8150</v>
      </c>
      <c r="D61" s="75">
        <v>5193</v>
      </c>
      <c r="F61" s="48"/>
    </row>
    <row r="62" spans="1:6" ht="15.75" x14ac:dyDescent="0.25">
      <c r="A62" s="21" t="s">
        <v>92</v>
      </c>
      <c r="B62" s="75">
        <v>97583</v>
      </c>
      <c r="C62" s="75">
        <v>15258</v>
      </c>
      <c r="D62" s="75">
        <v>6395</v>
      </c>
      <c r="F62" s="48"/>
    </row>
    <row r="63" spans="1:6" ht="15.75" x14ac:dyDescent="0.25">
      <c r="A63" s="21" t="s">
        <v>93</v>
      </c>
      <c r="B63" s="75">
        <v>46386</v>
      </c>
      <c r="C63" s="75">
        <v>13309</v>
      </c>
      <c r="D63" s="75">
        <v>3485</v>
      </c>
      <c r="F63" s="48"/>
    </row>
    <row r="64" spans="1:6" ht="15.75" x14ac:dyDescent="0.25">
      <c r="A64" s="21" t="s">
        <v>94</v>
      </c>
      <c r="B64" s="75">
        <v>19937</v>
      </c>
      <c r="C64" s="75">
        <v>3107</v>
      </c>
      <c r="D64" s="75">
        <v>6416</v>
      </c>
      <c r="F64" s="48"/>
    </row>
    <row r="65" spans="1:6" ht="15.75" x14ac:dyDescent="0.25">
      <c r="A65" s="21" t="s">
        <v>95</v>
      </c>
      <c r="B65" s="75">
        <v>68908</v>
      </c>
      <c r="C65" s="75">
        <v>10613</v>
      </c>
      <c r="D65" s="75">
        <v>6493</v>
      </c>
      <c r="F65" s="48"/>
    </row>
    <row r="66" spans="1:6" ht="15.75" x14ac:dyDescent="0.25">
      <c r="A66" s="21" t="s">
        <v>96</v>
      </c>
      <c r="B66" s="75">
        <v>24844</v>
      </c>
      <c r="C66" s="75">
        <v>9840</v>
      </c>
      <c r="D66" s="75">
        <v>2525</v>
      </c>
      <c r="F66" s="48"/>
    </row>
    <row r="67" spans="1:6" ht="15.75" x14ac:dyDescent="0.25">
      <c r="A67" s="21" t="s">
        <v>97</v>
      </c>
      <c r="B67" s="75">
        <v>39992</v>
      </c>
      <c r="C67" s="75">
        <v>2284</v>
      </c>
      <c r="D67" s="75">
        <v>17509</v>
      </c>
      <c r="F67" s="48"/>
    </row>
    <row r="68" spans="1:6" ht="15.75" x14ac:dyDescent="0.25">
      <c r="A68" s="21" t="s">
        <v>98</v>
      </c>
      <c r="B68" s="75">
        <v>64309</v>
      </c>
      <c r="C68" s="75">
        <v>16056</v>
      </c>
      <c r="D68" s="75">
        <v>4005</v>
      </c>
      <c r="F68" s="48"/>
    </row>
    <row r="69" spans="1:6" ht="15.75" x14ac:dyDescent="0.25">
      <c r="A69" s="21" t="s">
        <v>99</v>
      </c>
      <c r="B69" s="75">
        <v>27660</v>
      </c>
      <c r="C69" s="75">
        <v>9112</v>
      </c>
      <c r="D69" s="75">
        <v>3035</v>
      </c>
      <c r="F69" s="48"/>
    </row>
    <row r="70" spans="1:6" ht="15.75" x14ac:dyDescent="0.25">
      <c r="A70" s="21" t="s">
        <v>100</v>
      </c>
      <c r="B70" s="75">
        <v>109330</v>
      </c>
      <c r="C70" s="75">
        <v>18257</v>
      </c>
      <c r="D70" s="75">
        <v>5988</v>
      </c>
      <c r="F70" s="48"/>
    </row>
    <row r="71" spans="1:6" ht="15.75" x14ac:dyDescent="0.25">
      <c r="A71" s="21" t="s">
        <v>101</v>
      </c>
      <c r="B71" s="75">
        <v>1323316</v>
      </c>
      <c r="C71" s="75">
        <v>463141</v>
      </c>
      <c r="D71" s="75">
        <v>2857</v>
      </c>
      <c r="F71" s="48"/>
    </row>
    <row r="72" spans="1:6" ht="15.75" x14ac:dyDescent="0.25">
      <c r="A72" s="21" t="s">
        <v>102</v>
      </c>
      <c r="B72" s="75">
        <v>298570</v>
      </c>
      <c r="C72" s="75">
        <v>34130</v>
      </c>
      <c r="D72" s="75">
        <v>8748</v>
      </c>
      <c r="F72" s="48"/>
    </row>
    <row r="73" spans="1:6" ht="15.75" x14ac:dyDescent="0.25">
      <c r="A73" s="21" t="s">
        <v>103</v>
      </c>
      <c r="B73" s="75">
        <v>76838</v>
      </c>
      <c r="C73" s="75">
        <v>17155</v>
      </c>
      <c r="D73" s="75">
        <v>4479</v>
      </c>
      <c r="F73" s="48"/>
    </row>
    <row r="74" spans="1:6" ht="15.75" x14ac:dyDescent="0.25">
      <c r="A74" s="21" t="s">
        <v>104</v>
      </c>
      <c r="B74" s="75">
        <v>179710</v>
      </c>
      <c r="C74" s="75">
        <v>26604</v>
      </c>
      <c r="D74" s="75">
        <v>6755</v>
      </c>
      <c r="F74" s="48"/>
    </row>
    <row r="75" spans="1:6" ht="15.75" x14ac:dyDescent="0.25">
      <c r="A75" s="21" t="s">
        <v>105</v>
      </c>
      <c r="B75" s="75">
        <v>72495</v>
      </c>
      <c r="C75" s="75">
        <v>12720</v>
      </c>
      <c r="D75" s="75">
        <v>5699</v>
      </c>
      <c r="F75" s="48"/>
    </row>
    <row r="76" spans="1:6" ht="15.75" x14ac:dyDescent="0.25">
      <c r="A76" s="21" t="s">
        <v>106</v>
      </c>
      <c r="B76" s="75">
        <v>86765</v>
      </c>
      <c r="C76" s="75">
        <v>12267</v>
      </c>
      <c r="D76" s="75">
        <v>7073</v>
      </c>
      <c r="F76" s="48"/>
    </row>
    <row r="77" spans="1:6" ht="15.75" x14ac:dyDescent="0.25">
      <c r="A77" s="21" t="s">
        <v>107</v>
      </c>
      <c r="B77" s="75">
        <v>54511</v>
      </c>
      <c r="C77" s="75">
        <v>9291</v>
      </c>
      <c r="D77" s="75">
        <v>5867</v>
      </c>
      <c r="F77" s="48"/>
    </row>
    <row r="78" spans="1:6" ht="15.75" x14ac:dyDescent="0.25">
      <c r="A78" s="21" t="s">
        <v>108</v>
      </c>
      <c r="B78" s="75">
        <v>151142</v>
      </c>
      <c r="C78" s="75">
        <v>20491</v>
      </c>
      <c r="D78" s="75">
        <v>7376</v>
      </c>
      <c r="F78" s="48"/>
    </row>
    <row r="79" spans="1:6" ht="15.75" x14ac:dyDescent="0.25">
      <c r="A79" s="21" t="s">
        <v>109</v>
      </c>
      <c r="B79" s="75">
        <v>212043</v>
      </c>
      <c r="C79" s="75">
        <v>77686</v>
      </c>
      <c r="D79" s="75">
        <v>2729</v>
      </c>
      <c r="F79" s="48"/>
    </row>
    <row r="80" spans="1:6" ht="15.75" x14ac:dyDescent="0.25">
      <c r="A80" s="21" t="s">
        <v>110</v>
      </c>
      <c r="B80" s="75">
        <v>1430516</v>
      </c>
      <c r="C80" s="75">
        <v>494408</v>
      </c>
      <c r="D80" s="75">
        <v>2893</v>
      </c>
      <c r="F80" s="48"/>
    </row>
    <row r="81" spans="1:6" ht="15.75" x14ac:dyDescent="0.25">
      <c r="A81" s="21" t="s">
        <v>111</v>
      </c>
      <c r="B81" s="75">
        <v>47924</v>
      </c>
      <c r="C81" s="75">
        <v>9051</v>
      </c>
      <c r="D81" s="75">
        <v>5295</v>
      </c>
      <c r="F81" s="48"/>
    </row>
    <row r="82" spans="1:6" ht="15.75" x14ac:dyDescent="0.25">
      <c r="A82" s="21" t="s">
        <v>112</v>
      </c>
      <c r="B82" s="75">
        <v>65834</v>
      </c>
      <c r="C82" s="75">
        <v>21683</v>
      </c>
      <c r="D82" s="75">
        <v>3036</v>
      </c>
      <c r="F82" s="48"/>
    </row>
    <row r="83" spans="1:6" ht="15.75" x14ac:dyDescent="0.25">
      <c r="A83" s="21" t="s">
        <v>113</v>
      </c>
      <c r="B83" s="75">
        <v>76660</v>
      </c>
      <c r="C83" s="75">
        <v>16482</v>
      </c>
      <c r="D83" s="75">
        <v>4651</v>
      </c>
      <c r="F83" s="48"/>
    </row>
    <row r="84" spans="1:6" ht="15.75" x14ac:dyDescent="0.25">
      <c r="A84" s="21" t="s">
        <v>114</v>
      </c>
      <c r="B84" s="75">
        <v>164511</v>
      </c>
      <c r="C84" s="75">
        <v>37786</v>
      </c>
      <c r="D84" s="75">
        <v>4354</v>
      </c>
      <c r="F84" s="48"/>
    </row>
    <row r="85" spans="1:6" ht="15.75" x14ac:dyDescent="0.25">
      <c r="A85" s="22" t="s">
        <v>115</v>
      </c>
      <c r="B85" s="75">
        <v>134814</v>
      </c>
      <c r="C85" s="75">
        <v>17055</v>
      </c>
      <c r="D85" s="75">
        <v>7905</v>
      </c>
      <c r="F85" s="48"/>
    </row>
    <row r="86" spans="1:6" ht="15.75" x14ac:dyDescent="0.25">
      <c r="A86" s="22" t="s">
        <v>116</v>
      </c>
      <c r="B86" s="75">
        <v>88171</v>
      </c>
      <c r="C86" s="75">
        <v>28183</v>
      </c>
      <c r="D86" s="75">
        <v>3129</v>
      </c>
      <c r="F86" s="48"/>
    </row>
    <row r="87" spans="1:6" ht="15.75" x14ac:dyDescent="0.25">
      <c r="A87" s="22" t="s">
        <v>117</v>
      </c>
      <c r="B87" s="75">
        <v>168333</v>
      </c>
      <c r="C87" s="75">
        <v>71118</v>
      </c>
      <c r="D87" s="75">
        <v>2367</v>
      </c>
      <c r="F87" s="48"/>
    </row>
    <row r="88" spans="1:6" ht="15.75" x14ac:dyDescent="0.25">
      <c r="A88" s="22" t="s">
        <v>118</v>
      </c>
      <c r="B88" s="75">
        <v>102117</v>
      </c>
      <c r="C88" s="75">
        <v>22073</v>
      </c>
      <c r="D88" s="75">
        <v>4626</v>
      </c>
      <c r="F88" s="48"/>
    </row>
    <row r="89" spans="1:6" ht="15.75" x14ac:dyDescent="0.25">
      <c r="A89" s="22" t="s">
        <v>119</v>
      </c>
      <c r="B89" s="75">
        <v>34465</v>
      </c>
      <c r="C89" s="75">
        <v>9681</v>
      </c>
      <c r="D89" s="75">
        <v>3560</v>
      </c>
      <c r="F89" s="48"/>
    </row>
    <row r="90" spans="1:6" ht="15.75" x14ac:dyDescent="0.25">
      <c r="A90" s="21" t="s">
        <v>120</v>
      </c>
      <c r="B90" s="75">
        <v>37669</v>
      </c>
      <c r="C90" s="75">
        <v>21505</v>
      </c>
      <c r="D90" s="75">
        <v>1752</v>
      </c>
      <c r="F90" s="48"/>
    </row>
    <row r="91" spans="1:6" ht="15.75" x14ac:dyDescent="0.25">
      <c r="A91" s="21" t="s">
        <v>121</v>
      </c>
      <c r="B91" s="75">
        <v>64378</v>
      </c>
      <c r="C91" s="75">
        <v>12779</v>
      </c>
      <c r="D91" s="75">
        <v>5038</v>
      </c>
      <c r="F91" s="48"/>
    </row>
    <row r="92" spans="1:6" ht="15.75" x14ac:dyDescent="0.25">
      <c r="A92" s="21" t="s">
        <v>122</v>
      </c>
      <c r="B92" s="75">
        <v>157790</v>
      </c>
      <c r="C92" s="75">
        <v>52849</v>
      </c>
      <c r="D92" s="75">
        <v>2986</v>
      </c>
      <c r="F92" s="48"/>
    </row>
    <row r="93" spans="1:6" ht="15.75" x14ac:dyDescent="0.25">
      <c r="A93" s="21" t="s">
        <v>123</v>
      </c>
      <c r="B93" s="75">
        <v>54920</v>
      </c>
      <c r="C93" s="75">
        <v>13310</v>
      </c>
      <c r="D93" s="75">
        <v>4276</v>
      </c>
      <c r="F93" s="48"/>
    </row>
    <row r="94" spans="1:6" ht="15.75" x14ac:dyDescent="0.25">
      <c r="A94" s="21" t="s">
        <v>124</v>
      </c>
      <c r="B94" s="75">
        <v>53473</v>
      </c>
      <c r="C94" s="75">
        <v>12129</v>
      </c>
      <c r="D94" s="75">
        <v>4409</v>
      </c>
      <c r="F94" s="48"/>
    </row>
    <row r="95" spans="1:6" ht="15.75" x14ac:dyDescent="0.25">
      <c r="A95" s="21" t="s">
        <v>125</v>
      </c>
      <c r="B95" s="75">
        <v>350814</v>
      </c>
      <c r="C95" s="75">
        <v>76909</v>
      </c>
      <c r="D95" s="75">
        <v>4561</v>
      </c>
      <c r="F95" s="48"/>
    </row>
    <row r="96" spans="1:6" ht="15.75" x14ac:dyDescent="0.25">
      <c r="A96" s="21" t="s">
        <v>126</v>
      </c>
      <c r="B96" s="75">
        <v>166111</v>
      </c>
      <c r="C96" s="75">
        <v>42572</v>
      </c>
      <c r="D96" s="75">
        <v>3902</v>
      </c>
      <c r="F96" s="48"/>
    </row>
    <row r="97" spans="1:6" ht="15.75" x14ac:dyDescent="0.25">
      <c r="A97" s="21" t="s">
        <v>127</v>
      </c>
      <c r="B97" s="75">
        <v>550157</v>
      </c>
      <c r="C97" s="75">
        <v>93516</v>
      </c>
      <c r="D97" s="75">
        <v>5883</v>
      </c>
      <c r="F97" s="48"/>
    </row>
    <row r="98" spans="1:6" ht="15.75" x14ac:dyDescent="0.25">
      <c r="A98" s="21" t="s">
        <v>128</v>
      </c>
      <c r="B98" s="75">
        <v>90016</v>
      </c>
      <c r="C98" s="75">
        <v>25834</v>
      </c>
      <c r="D98" s="75">
        <v>3484</v>
      </c>
      <c r="F98" s="48"/>
    </row>
    <row r="99" spans="1:6" ht="15.75" x14ac:dyDescent="0.25">
      <c r="A99" s="21" t="s">
        <v>129</v>
      </c>
      <c r="B99" s="75">
        <v>167783</v>
      </c>
      <c r="C99" s="75">
        <v>38514</v>
      </c>
      <c r="D99" s="75">
        <v>4356</v>
      </c>
      <c r="F99" s="48"/>
    </row>
    <row r="100" spans="1:6" ht="15.75" x14ac:dyDescent="0.25">
      <c r="A100" s="21" t="s">
        <v>130</v>
      </c>
      <c r="B100" s="75">
        <v>90205</v>
      </c>
      <c r="C100" s="75">
        <v>12850</v>
      </c>
      <c r="D100" s="75">
        <v>7020</v>
      </c>
      <c r="F100" s="48"/>
    </row>
    <row r="101" spans="1:6" ht="15.75" x14ac:dyDescent="0.25">
      <c r="A101" s="21" t="s">
        <v>131</v>
      </c>
      <c r="B101" s="75">
        <v>292429</v>
      </c>
      <c r="C101" s="75">
        <v>86411</v>
      </c>
      <c r="D101" s="75">
        <v>3384</v>
      </c>
      <c r="F101" s="48"/>
    </row>
    <row r="102" spans="1:6" ht="15.75" x14ac:dyDescent="0.25">
      <c r="A102" s="21" t="s">
        <v>132</v>
      </c>
      <c r="B102" s="75">
        <v>21053</v>
      </c>
      <c r="C102" s="75">
        <v>2905</v>
      </c>
      <c r="D102" s="75">
        <v>7247</v>
      </c>
      <c r="F102" s="48"/>
    </row>
    <row r="103" spans="1:6" ht="15.75" x14ac:dyDescent="0.25">
      <c r="A103" s="21" t="s">
        <v>133</v>
      </c>
      <c r="B103" s="75">
        <v>220333</v>
      </c>
      <c r="C103" s="75">
        <v>93539</v>
      </c>
      <c r="D103" s="75">
        <v>2356</v>
      </c>
      <c r="F103" s="48"/>
    </row>
    <row r="104" spans="1:6" ht="15.75" x14ac:dyDescent="0.25">
      <c r="A104" s="21" t="s">
        <v>134</v>
      </c>
      <c r="B104" s="75">
        <v>81334</v>
      </c>
      <c r="C104" s="75">
        <v>18460</v>
      </c>
      <c r="D104" s="75">
        <v>4406</v>
      </c>
      <c r="F104" s="48"/>
    </row>
    <row r="105" spans="1:6" ht="15.75" x14ac:dyDescent="0.25">
      <c r="A105" s="23" t="s">
        <v>135</v>
      </c>
      <c r="B105" s="75">
        <v>590670</v>
      </c>
      <c r="C105" s="75">
        <v>23788</v>
      </c>
      <c r="D105" s="75">
        <v>24831</v>
      </c>
      <c r="F105" s="48"/>
    </row>
    <row r="106" spans="1:6" ht="15.75" x14ac:dyDescent="0.25">
      <c r="A106" s="21" t="s">
        <v>136</v>
      </c>
      <c r="B106" s="75">
        <v>54336</v>
      </c>
      <c r="C106" s="75">
        <v>13219</v>
      </c>
      <c r="D106" s="75">
        <v>4110</v>
      </c>
      <c r="F106" s="48"/>
    </row>
    <row r="107" spans="1:6" ht="15.75" x14ac:dyDescent="0.25">
      <c r="A107" s="21" t="s">
        <v>137</v>
      </c>
      <c r="B107" s="75">
        <v>96928</v>
      </c>
      <c r="C107" s="75">
        <v>13827</v>
      </c>
      <c r="D107" s="75">
        <v>7010</v>
      </c>
      <c r="F107" s="48"/>
    </row>
    <row r="108" spans="1:6" ht="15.75" x14ac:dyDescent="0.25">
      <c r="A108" s="21" t="s">
        <v>138</v>
      </c>
      <c r="B108" s="75">
        <v>143762</v>
      </c>
      <c r="C108" s="75">
        <v>21726</v>
      </c>
      <c r="D108" s="75">
        <v>6617</v>
      </c>
      <c r="F108" s="48"/>
    </row>
    <row r="109" spans="1:6" ht="15.75" x14ac:dyDescent="0.25">
      <c r="A109" s="21" t="s">
        <v>139</v>
      </c>
      <c r="B109" s="75">
        <v>43712</v>
      </c>
      <c r="C109" s="75">
        <v>9329</v>
      </c>
      <c r="D109" s="75">
        <v>4686</v>
      </c>
      <c r="F109" s="48"/>
    </row>
    <row r="110" spans="1:6" ht="15.75" x14ac:dyDescent="0.25">
      <c r="A110" s="21" t="s">
        <v>140</v>
      </c>
      <c r="B110" s="75">
        <v>80679</v>
      </c>
      <c r="C110" s="75">
        <v>18616</v>
      </c>
      <c r="D110" s="75">
        <v>4334</v>
      </c>
      <c r="F110" s="48"/>
    </row>
    <row r="111" spans="1:6" ht="15.75" x14ac:dyDescent="0.25">
      <c r="A111" s="21" t="s">
        <v>141</v>
      </c>
      <c r="B111" s="75">
        <v>109793</v>
      </c>
      <c r="C111" s="75">
        <v>25103</v>
      </c>
      <c r="D111" s="75">
        <v>4374</v>
      </c>
      <c r="F111" s="48"/>
    </row>
    <row r="112" spans="1:6" ht="15.75" x14ac:dyDescent="0.25">
      <c r="A112" s="21" t="s">
        <v>142</v>
      </c>
      <c r="B112" s="75">
        <v>156738</v>
      </c>
      <c r="C112" s="75">
        <v>26439</v>
      </c>
      <c r="D112" s="75">
        <v>5928</v>
      </c>
      <c r="F112" s="48"/>
    </row>
    <row r="113" spans="1:6" ht="15.75" x14ac:dyDescent="0.25">
      <c r="A113" s="21" t="s">
        <v>143</v>
      </c>
      <c r="B113" s="75">
        <v>41270</v>
      </c>
      <c r="C113" s="75">
        <v>7468</v>
      </c>
      <c r="D113" s="75">
        <v>5526</v>
      </c>
      <c r="F113" s="48"/>
    </row>
    <row r="114" spans="1:6" ht="15.75" x14ac:dyDescent="0.25">
      <c r="A114" s="21" t="s">
        <v>144</v>
      </c>
      <c r="B114" s="75">
        <v>47032</v>
      </c>
      <c r="C114" s="75">
        <v>16582</v>
      </c>
      <c r="D114" s="75">
        <v>2836</v>
      </c>
      <c r="F114" s="48"/>
    </row>
    <row r="115" spans="1:6" ht="15.75" x14ac:dyDescent="0.25">
      <c r="A115" s="21" t="s">
        <v>145</v>
      </c>
      <c r="B115" s="75">
        <v>64911</v>
      </c>
      <c r="C115" s="75">
        <v>16895</v>
      </c>
      <c r="D115" s="75">
        <v>3842</v>
      </c>
      <c r="F115" s="48"/>
    </row>
    <row r="116" spans="1:6" ht="15.75" x14ac:dyDescent="0.25">
      <c r="A116" s="24" t="s">
        <v>146</v>
      </c>
      <c r="B116" s="75">
        <v>81801</v>
      </c>
      <c r="C116" s="75">
        <v>8697</v>
      </c>
      <c r="D116" s="75">
        <v>9406</v>
      </c>
      <c r="F116" s="48"/>
    </row>
    <row r="117" spans="1:6" ht="15.75" x14ac:dyDescent="0.25">
      <c r="A117" s="21" t="s">
        <v>147</v>
      </c>
      <c r="B117" s="75">
        <v>239710</v>
      </c>
      <c r="C117" s="75">
        <v>122632</v>
      </c>
      <c r="D117" s="75">
        <v>1955</v>
      </c>
      <c r="F117" s="48"/>
    </row>
    <row r="118" spans="1:6" ht="15.75" x14ac:dyDescent="0.25">
      <c r="A118" s="21" t="s">
        <v>148</v>
      </c>
      <c r="B118" s="75">
        <v>277244</v>
      </c>
      <c r="C118" s="75">
        <v>43212</v>
      </c>
      <c r="D118" s="75">
        <v>6416</v>
      </c>
      <c r="F118" s="48"/>
    </row>
    <row r="119" spans="1:6" ht="15.75" x14ac:dyDescent="0.25">
      <c r="A119" s="21" t="s">
        <v>149</v>
      </c>
      <c r="B119" s="75">
        <v>45699</v>
      </c>
      <c r="C119" s="75">
        <v>59929</v>
      </c>
      <c r="D119" s="77">
        <v>763</v>
      </c>
      <c r="F119" s="48"/>
    </row>
    <row r="120" spans="1:6" ht="15.75" x14ac:dyDescent="0.25">
      <c r="A120" s="21" t="s">
        <v>150</v>
      </c>
      <c r="B120" s="75">
        <v>39013</v>
      </c>
      <c r="C120" s="75">
        <v>7595</v>
      </c>
      <c r="D120" s="75">
        <v>5137</v>
      </c>
      <c r="F120" s="48"/>
    </row>
    <row r="121" spans="1:6" ht="15.75" x14ac:dyDescent="0.25">
      <c r="A121" s="20" t="s">
        <v>151</v>
      </c>
      <c r="B121" s="75">
        <v>287553</v>
      </c>
      <c r="C121" s="75">
        <v>95583</v>
      </c>
      <c r="D121" s="75">
        <v>3008</v>
      </c>
      <c r="F121" s="48"/>
    </row>
    <row r="122" spans="1:6" ht="15.75" x14ac:dyDescent="0.25">
      <c r="A122" s="21" t="s">
        <v>152</v>
      </c>
      <c r="B122" s="75">
        <v>42458</v>
      </c>
      <c r="C122" s="75">
        <v>7936</v>
      </c>
      <c r="D122" s="75">
        <v>5350</v>
      </c>
      <c r="F122" s="48"/>
    </row>
    <row r="123" spans="1:6" ht="15.75" x14ac:dyDescent="0.25">
      <c r="A123" s="24" t="s">
        <v>153</v>
      </c>
      <c r="B123" s="75">
        <v>9376</v>
      </c>
      <c r="C123" s="75">
        <v>1488</v>
      </c>
      <c r="D123" s="75">
        <v>6301</v>
      </c>
      <c r="F123" s="48"/>
    </row>
    <row r="124" spans="1:6" ht="15.75" x14ac:dyDescent="0.25">
      <c r="A124" s="24" t="s">
        <v>154</v>
      </c>
      <c r="B124" s="75">
        <v>76831</v>
      </c>
      <c r="C124" s="75">
        <v>10011</v>
      </c>
      <c r="D124" s="75">
        <v>7675</v>
      </c>
      <c r="F124" s="48"/>
    </row>
    <row r="125" spans="1:6" ht="15.75" x14ac:dyDescent="0.25">
      <c r="A125" s="24" t="s">
        <v>155</v>
      </c>
      <c r="B125" s="75">
        <v>167178</v>
      </c>
      <c r="C125" s="75">
        <v>34454</v>
      </c>
      <c r="D125" s="75">
        <v>4852</v>
      </c>
      <c r="F125" s="48"/>
    </row>
    <row r="126" spans="1:6" ht="15.75" x14ac:dyDescent="0.25">
      <c r="A126" s="24" t="s">
        <v>156</v>
      </c>
      <c r="B126" s="75">
        <v>260092</v>
      </c>
      <c r="C126" s="75">
        <v>54874</v>
      </c>
      <c r="D126" s="75">
        <v>4740</v>
      </c>
      <c r="F126" s="48"/>
    </row>
    <row r="127" spans="1:6" ht="15.75" x14ac:dyDescent="0.25">
      <c r="A127" s="24" t="s">
        <v>157</v>
      </c>
      <c r="B127" s="75">
        <v>138736</v>
      </c>
      <c r="C127" s="75">
        <v>34636</v>
      </c>
      <c r="D127" s="75">
        <v>4006</v>
      </c>
      <c r="F127" s="48"/>
    </row>
    <row r="128" spans="1:6" ht="15.75" x14ac:dyDescent="0.25">
      <c r="A128" s="27" t="s">
        <v>158</v>
      </c>
      <c r="B128" s="75">
        <v>119219</v>
      </c>
      <c r="C128" s="75">
        <v>22055</v>
      </c>
      <c r="D128" s="75">
        <v>5406</v>
      </c>
      <c r="F128" s="48"/>
    </row>
    <row r="129" spans="1:6" ht="15.75" x14ac:dyDescent="0.25">
      <c r="A129" s="27" t="s">
        <v>159</v>
      </c>
      <c r="B129" s="75">
        <v>330434</v>
      </c>
      <c r="C129" s="75">
        <v>82143</v>
      </c>
      <c r="D129" s="75">
        <v>4023</v>
      </c>
      <c r="F129" s="48"/>
    </row>
    <row r="130" spans="1:6" ht="15.75" x14ac:dyDescent="0.25">
      <c r="A130" s="27" t="s">
        <v>173</v>
      </c>
      <c r="B130" s="75">
        <v>39113</v>
      </c>
      <c r="C130" s="75">
        <v>28976</v>
      </c>
      <c r="D130" s="75">
        <v>1350</v>
      </c>
      <c r="F130" s="48"/>
    </row>
    <row r="131" spans="1:6" ht="15.75" x14ac:dyDescent="0.25">
      <c r="A131" s="27" t="s">
        <v>174</v>
      </c>
      <c r="B131" s="75">
        <v>3780</v>
      </c>
      <c r="C131" s="75">
        <v>3381</v>
      </c>
      <c r="D131" s="75">
        <v>1118</v>
      </c>
      <c r="F131" s="48"/>
    </row>
    <row r="132" spans="1:6" ht="15.75" x14ac:dyDescent="0.25">
      <c r="A132" s="27" t="s">
        <v>175</v>
      </c>
      <c r="B132" s="75">
        <v>5885</v>
      </c>
      <c r="C132" s="75">
        <v>6194</v>
      </c>
      <c r="D132" s="78">
        <v>950</v>
      </c>
      <c r="F132" s="48"/>
    </row>
    <row r="133" spans="1:6" ht="15.75" x14ac:dyDescent="0.25">
      <c r="A133" s="28" t="s">
        <v>176</v>
      </c>
      <c r="B133" s="81">
        <v>8643</v>
      </c>
      <c r="C133" s="81">
        <v>13809</v>
      </c>
      <c r="D133" s="82">
        <v>626</v>
      </c>
      <c r="E133" s="83"/>
      <c r="F133" s="84"/>
    </row>
    <row r="136" spans="1:6" ht="15.75" x14ac:dyDescent="0.25">
      <c r="A136" s="27"/>
      <c r="B136" s="48"/>
      <c r="C136" s="48"/>
      <c r="D136" s="48"/>
    </row>
  </sheetData>
  <mergeCells count="2">
    <mergeCell ref="A4:A5"/>
    <mergeCell ref="C4:C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showGridLines="0" workbookViewId="0">
      <selection activeCell="A2" sqref="A2"/>
    </sheetView>
  </sheetViews>
  <sheetFormatPr baseColWidth="10" defaultRowHeight="15" x14ac:dyDescent="0.25"/>
  <cols>
    <col min="1" max="1" width="28.5703125" style="48" customWidth="1"/>
    <col min="2" max="4" width="18.5703125" style="48" customWidth="1"/>
    <col min="5" max="16384" width="11.42578125" style="48"/>
  </cols>
  <sheetData>
    <row r="1" spans="1:6" x14ac:dyDescent="0.25">
      <c r="A1" s="96" t="s">
        <v>194</v>
      </c>
    </row>
    <row r="2" spans="1:6" x14ac:dyDescent="0.25">
      <c r="A2" s="96" t="s">
        <v>238</v>
      </c>
    </row>
    <row r="3" spans="1:6" x14ac:dyDescent="0.25">
      <c r="A3" s="96"/>
    </row>
    <row r="5" spans="1:6" ht="30" customHeight="1" x14ac:dyDescent="0.25">
      <c r="A5" s="154" t="s">
        <v>161</v>
      </c>
      <c r="B5" s="154" t="s">
        <v>185</v>
      </c>
      <c r="C5" s="154" t="s">
        <v>189</v>
      </c>
      <c r="D5" s="97" t="s">
        <v>187</v>
      </c>
    </row>
    <row r="6" spans="1:6" ht="30" customHeight="1" x14ac:dyDescent="0.25">
      <c r="A6" s="155"/>
      <c r="B6" s="155"/>
      <c r="C6" s="155"/>
      <c r="D6" s="98" t="s">
        <v>237</v>
      </c>
    </row>
    <row r="7" spans="1:6" s="69" customFormat="1" ht="33.75" customHeight="1" x14ac:dyDescent="0.25">
      <c r="A7" s="107" t="s">
        <v>36</v>
      </c>
      <c r="B7" s="111">
        <v>3524119</v>
      </c>
      <c r="C7" s="111">
        <v>11593634</v>
      </c>
      <c r="D7" s="111">
        <v>304</v>
      </c>
      <c r="F7" s="69">
        <f>B7/C7</f>
        <v>0.30397017880674859</v>
      </c>
    </row>
    <row r="8" spans="1:6" s="69" customFormat="1" ht="33.75" customHeight="1" x14ac:dyDescent="0.25">
      <c r="A8" s="108" t="s">
        <v>37</v>
      </c>
      <c r="B8" s="111">
        <v>1672755</v>
      </c>
      <c r="C8" s="111">
        <v>7371682</v>
      </c>
      <c r="D8" s="111">
        <v>230</v>
      </c>
      <c r="F8" s="69">
        <f t="shared" ref="F8:F71" si="0">B8/C8</f>
        <v>0.22691632655885047</v>
      </c>
    </row>
    <row r="9" spans="1:6" ht="15.75" x14ac:dyDescent="0.25">
      <c r="A9" s="86" t="s">
        <v>38</v>
      </c>
      <c r="B9" s="75">
        <v>36323</v>
      </c>
      <c r="C9" s="75">
        <v>302131</v>
      </c>
      <c r="D9" s="75">
        <v>101</v>
      </c>
      <c r="F9" s="48">
        <f t="shared" si="0"/>
        <v>0.12022268486186456</v>
      </c>
    </row>
    <row r="10" spans="1:6" ht="15.75" x14ac:dyDescent="0.25">
      <c r="A10" s="86" t="s">
        <v>39</v>
      </c>
      <c r="B10" s="75">
        <v>190530</v>
      </c>
      <c r="C10" s="75">
        <v>332966</v>
      </c>
      <c r="D10" s="75">
        <v>572</v>
      </c>
      <c r="F10" s="48">
        <f t="shared" si="0"/>
        <v>0.57222058708696988</v>
      </c>
    </row>
    <row r="11" spans="1:6" ht="15.75" x14ac:dyDescent="0.25">
      <c r="A11" s="86" t="s">
        <v>40</v>
      </c>
      <c r="B11" s="75">
        <v>47017</v>
      </c>
      <c r="C11" s="75">
        <v>227628</v>
      </c>
      <c r="D11" s="75">
        <v>206</v>
      </c>
      <c r="F11" s="48">
        <f t="shared" si="0"/>
        <v>0.20655191804171719</v>
      </c>
    </row>
    <row r="12" spans="1:6" ht="15.75" x14ac:dyDescent="0.25">
      <c r="A12" s="86" t="s">
        <v>41</v>
      </c>
      <c r="B12" s="75">
        <v>31013</v>
      </c>
      <c r="C12" s="75">
        <v>215058</v>
      </c>
      <c r="D12" s="75">
        <v>143</v>
      </c>
      <c r="F12" s="48">
        <f t="shared" si="0"/>
        <v>0.14420760911010053</v>
      </c>
    </row>
    <row r="13" spans="1:6" ht="15.75" x14ac:dyDescent="0.25">
      <c r="A13" s="86" t="s">
        <v>42</v>
      </c>
      <c r="B13" s="75">
        <v>37660</v>
      </c>
      <c r="C13" s="75">
        <v>199526</v>
      </c>
      <c r="D13" s="75">
        <v>188</v>
      </c>
      <c r="F13" s="48">
        <f t="shared" si="0"/>
        <v>0.18874733117488449</v>
      </c>
    </row>
    <row r="14" spans="1:6" ht="15.75" x14ac:dyDescent="0.25">
      <c r="A14" s="86" t="s">
        <v>43</v>
      </c>
      <c r="B14" s="75">
        <v>161124</v>
      </c>
      <c r="C14" s="75">
        <v>394334</v>
      </c>
      <c r="D14" s="75">
        <v>408</v>
      </c>
      <c r="F14" s="48">
        <f t="shared" si="0"/>
        <v>0.40859778766223559</v>
      </c>
    </row>
    <row r="15" spans="1:6" ht="15.75" x14ac:dyDescent="0.25">
      <c r="A15" s="86" t="s">
        <v>44</v>
      </c>
      <c r="B15" s="75">
        <v>61356</v>
      </c>
      <c r="C15" s="75">
        <v>568094</v>
      </c>
      <c r="D15" s="75">
        <v>108</v>
      </c>
      <c r="F15" s="48">
        <f t="shared" si="0"/>
        <v>0.10800325298278102</v>
      </c>
    </row>
    <row r="16" spans="1:6" ht="15.75" x14ac:dyDescent="0.25">
      <c r="A16" s="86" t="s">
        <v>45</v>
      </c>
      <c r="B16" s="75">
        <v>111403</v>
      </c>
      <c r="C16" s="75">
        <v>1050505</v>
      </c>
      <c r="D16" s="75">
        <v>106</v>
      </c>
      <c r="F16" s="48">
        <f t="shared" si="0"/>
        <v>0.10604709163687941</v>
      </c>
    </row>
    <row r="17" spans="1:6" ht="15.75" x14ac:dyDescent="0.25">
      <c r="A17" s="86" t="s">
        <v>46</v>
      </c>
      <c r="B17" s="75">
        <v>80706</v>
      </c>
      <c r="C17" s="75">
        <v>472944</v>
      </c>
      <c r="D17" s="75">
        <v>170</v>
      </c>
      <c r="F17" s="48">
        <f t="shared" si="0"/>
        <v>0.17064599614330661</v>
      </c>
    </row>
    <row r="18" spans="1:6" ht="15.75" x14ac:dyDescent="0.25">
      <c r="A18" s="86" t="s">
        <v>47</v>
      </c>
      <c r="B18" s="75">
        <v>204109</v>
      </c>
      <c r="C18" s="75">
        <v>544656</v>
      </c>
      <c r="D18" s="75">
        <v>374</v>
      </c>
      <c r="F18" s="48">
        <f t="shared" si="0"/>
        <v>0.37474846508621956</v>
      </c>
    </row>
    <row r="19" spans="1:6" ht="15.75" x14ac:dyDescent="0.25">
      <c r="A19" s="86" t="s">
        <v>48</v>
      </c>
      <c r="B19" s="75">
        <v>48981</v>
      </c>
      <c r="C19" s="75">
        <v>328641</v>
      </c>
      <c r="D19" s="75">
        <v>149</v>
      </c>
      <c r="F19" s="48">
        <f t="shared" si="0"/>
        <v>0.14904105087314121</v>
      </c>
    </row>
    <row r="20" spans="1:6" ht="15.75" x14ac:dyDescent="0.25">
      <c r="A20" s="86" t="s">
        <v>49</v>
      </c>
      <c r="B20" s="75">
        <v>27053</v>
      </c>
      <c r="C20" s="75">
        <v>272389</v>
      </c>
      <c r="D20" s="75">
        <v>99</v>
      </c>
      <c r="F20" s="48">
        <f t="shared" si="0"/>
        <v>9.931752016417697E-2</v>
      </c>
    </row>
    <row r="21" spans="1:6" ht="15.75" x14ac:dyDescent="0.25">
      <c r="A21" s="86" t="s">
        <v>50</v>
      </c>
      <c r="B21" s="75">
        <v>127262</v>
      </c>
      <c r="C21" s="75">
        <v>637506</v>
      </c>
      <c r="D21" s="75">
        <v>199</v>
      </c>
      <c r="F21" s="48">
        <f t="shared" si="0"/>
        <v>0.19962478784513402</v>
      </c>
    </row>
    <row r="22" spans="1:6" ht="15.75" x14ac:dyDescent="0.25">
      <c r="A22" s="86" t="s">
        <v>51</v>
      </c>
      <c r="B22" s="75">
        <v>92348</v>
      </c>
      <c r="C22" s="75">
        <v>478332</v>
      </c>
      <c r="D22" s="75">
        <v>193</v>
      </c>
      <c r="F22" s="48">
        <f t="shared" si="0"/>
        <v>0.19306255905939806</v>
      </c>
    </row>
    <row r="23" spans="1:6" ht="15.75" x14ac:dyDescent="0.25">
      <c r="A23" s="86" t="s">
        <v>52</v>
      </c>
      <c r="B23" s="75">
        <v>44523</v>
      </c>
      <c r="C23" s="75">
        <v>138511</v>
      </c>
      <c r="D23" s="75">
        <v>321</v>
      </c>
      <c r="F23" s="48">
        <f t="shared" si="0"/>
        <v>0.32144017442657985</v>
      </c>
    </row>
    <row r="24" spans="1:6" ht="15.75" x14ac:dyDescent="0.25">
      <c r="A24" s="86" t="s">
        <v>53</v>
      </c>
      <c r="B24" s="75">
        <v>85765</v>
      </c>
      <c r="C24" s="75">
        <v>302784</v>
      </c>
      <c r="D24" s="75">
        <v>283</v>
      </c>
      <c r="F24" s="48">
        <f t="shared" si="0"/>
        <v>0.28325472944409213</v>
      </c>
    </row>
    <row r="25" spans="1:6" ht="15.75" x14ac:dyDescent="0.25">
      <c r="A25" s="86" t="s">
        <v>54</v>
      </c>
      <c r="B25" s="75">
        <v>87907</v>
      </c>
      <c r="C25" s="75">
        <v>225126</v>
      </c>
      <c r="D25" s="75">
        <v>390</v>
      </c>
      <c r="F25" s="48">
        <f t="shared" si="0"/>
        <v>0.39047910947647096</v>
      </c>
    </row>
    <row r="26" spans="1:6" ht="15.75" x14ac:dyDescent="0.25">
      <c r="A26" s="86" t="s">
        <v>55</v>
      </c>
      <c r="B26" s="75">
        <v>90207</v>
      </c>
      <c r="C26" s="75">
        <v>356536</v>
      </c>
      <c r="D26" s="75">
        <v>253</v>
      </c>
      <c r="F26" s="48">
        <f t="shared" si="0"/>
        <v>0.25300951376579084</v>
      </c>
    </row>
    <row r="27" spans="1:6" ht="15.75" x14ac:dyDescent="0.25">
      <c r="A27" s="86" t="s">
        <v>56</v>
      </c>
      <c r="B27" s="75">
        <v>127466</v>
      </c>
      <c r="C27" s="75">
        <v>263121</v>
      </c>
      <c r="D27" s="75">
        <v>484</v>
      </c>
      <c r="F27" s="48">
        <f t="shared" si="0"/>
        <v>0.48443871830830681</v>
      </c>
    </row>
    <row r="28" spans="1:6" s="65" customFormat="1" ht="33.75" customHeight="1" x14ac:dyDescent="0.25">
      <c r="A28" s="109" t="s">
        <v>57</v>
      </c>
      <c r="B28" s="36">
        <v>1831364</v>
      </c>
      <c r="C28" s="36">
        <v>4242013</v>
      </c>
      <c r="D28" s="36">
        <v>432</v>
      </c>
      <c r="F28" s="48">
        <f t="shared" si="0"/>
        <v>0.43172050627850506</v>
      </c>
    </row>
    <row r="29" spans="1:6" ht="15.75" x14ac:dyDescent="0.25">
      <c r="A29" s="89" t="s">
        <v>195</v>
      </c>
      <c r="B29" s="35">
        <v>12528</v>
      </c>
      <c r="C29" s="35">
        <v>19191</v>
      </c>
      <c r="D29" s="35">
        <v>652</v>
      </c>
      <c r="F29" s="48">
        <f t="shared" si="0"/>
        <v>0.65280600281381895</v>
      </c>
    </row>
    <row r="30" spans="1:6" ht="15.75" x14ac:dyDescent="0.25">
      <c r="A30" s="90" t="s">
        <v>59</v>
      </c>
      <c r="B30" s="35">
        <v>6269</v>
      </c>
      <c r="C30" s="35">
        <v>10470</v>
      </c>
      <c r="D30" s="35">
        <v>598</v>
      </c>
      <c r="F30" s="48">
        <f t="shared" si="0"/>
        <v>0.59875835721107928</v>
      </c>
    </row>
    <row r="31" spans="1:6" ht="15.75" x14ac:dyDescent="0.25">
      <c r="A31" s="90" t="s">
        <v>60</v>
      </c>
      <c r="B31" s="35">
        <v>8298</v>
      </c>
      <c r="C31" s="35">
        <v>19108</v>
      </c>
      <c r="D31" s="35">
        <v>434</v>
      </c>
      <c r="F31" s="48">
        <f t="shared" si="0"/>
        <v>0.43426836926941598</v>
      </c>
    </row>
    <row r="32" spans="1:6" ht="15.75" x14ac:dyDescent="0.25">
      <c r="A32" s="90" t="s">
        <v>61</v>
      </c>
      <c r="B32" s="35">
        <v>24212</v>
      </c>
      <c r="C32" s="35">
        <v>59160</v>
      </c>
      <c r="D32" s="35">
        <v>409</v>
      </c>
      <c r="F32" s="48">
        <f t="shared" si="0"/>
        <v>0.40926301555104799</v>
      </c>
    </row>
    <row r="33" spans="1:6" ht="15.75" x14ac:dyDescent="0.25">
      <c r="A33" s="90" t="s">
        <v>62</v>
      </c>
      <c r="B33" s="35">
        <v>97949</v>
      </c>
      <c r="C33" s="35">
        <v>248794</v>
      </c>
      <c r="D33" s="35">
        <v>393</v>
      </c>
      <c r="F33" s="48">
        <f t="shared" si="0"/>
        <v>0.39369518557521482</v>
      </c>
    </row>
    <row r="34" spans="1:6" ht="15.75" x14ac:dyDescent="0.25">
      <c r="A34" s="90" t="s">
        <v>63</v>
      </c>
      <c r="B34" s="35">
        <v>19677</v>
      </c>
      <c r="C34" s="35">
        <v>41498</v>
      </c>
      <c r="D34" s="35">
        <v>474</v>
      </c>
      <c r="F34" s="48">
        <f t="shared" si="0"/>
        <v>0.47416742975565085</v>
      </c>
    </row>
    <row r="35" spans="1:6" ht="15.75" x14ac:dyDescent="0.25">
      <c r="A35" s="90" t="s">
        <v>64</v>
      </c>
      <c r="B35" s="35">
        <v>13325</v>
      </c>
      <c r="C35" s="35">
        <v>27658</v>
      </c>
      <c r="D35" s="35">
        <v>481</v>
      </c>
      <c r="F35" s="48">
        <f t="shared" si="0"/>
        <v>0.4817774242533806</v>
      </c>
    </row>
    <row r="36" spans="1:6" ht="15.75" x14ac:dyDescent="0.25">
      <c r="A36" s="90" t="s">
        <v>65</v>
      </c>
      <c r="B36" s="35">
        <v>11262</v>
      </c>
      <c r="C36" s="35">
        <v>22905</v>
      </c>
      <c r="D36" s="35">
        <v>491</v>
      </c>
      <c r="F36" s="48">
        <f t="shared" si="0"/>
        <v>0.49168303863785201</v>
      </c>
    </row>
    <row r="37" spans="1:6" ht="15.75" x14ac:dyDescent="0.25">
      <c r="A37" s="90" t="s">
        <v>66</v>
      </c>
      <c r="B37" s="35">
        <v>7564</v>
      </c>
      <c r="C37" s="35">
        <v>65696</v>
      </c>
      <c r="D37" s="35">
        <v>115</v>
      </c>
      <c r="F37" s="48">
        <f t="shared" si="0"/>
        <v>0.11513638577691183</v>
      </c>
    </row>
    <row r="38" spans="1:6" ht="15.75" x14ac:dyDescent="0.25">
      <c r="A38" s="90" t="s">
        <v>67</v>
      </c>
      <c r="B38" s="35">
        <v>13717</v>
      </c>
      <c r="C38" s="35">
        <v>33090</v>
      </c>
      <c r="D38" s="35">
        <v>414</v>
      </c>
      <c r="F38" s="48">
        <f t="shared" si="0"/>
        <v>0.41453611362949533</v>
      </c>
    </row>
    <row r="39" spans="1:6" ht="15.75" x14ac:dyDescent="0.25">
      <c r="A39" s="90" t="s">
        <v>68</v>
      </c>
      <c r="B39" s="35">
        <v>19895</v>
      </c>
      <c r="C39" s="35">
        <v>39234</v>
      </c>
      <c r="D39" s="35">
        <v>507</v>
      </c>
      <c r="F39" s="48">
        <f t="shared" si="0"/>
        <v>0.50708569098231127</v>
      </c>
    </row>
    <row r="40" spans="1:6" ht="15.75" x14ac:dyDescent="0.25">
      <c r="A40" s="90" t="s">
        <v>69</v>
      </c>
      <c r="B40" s="35">
        <v>8653</v>
      </c>
      <c r="C40" s="35">
        <v>16332</v>
      </c>
      <c r="D40" s="35">
        <v>529</v>
      </c>
      <c r="F40" s="48">
        <f t="shared" si="0"/>
        <v>0.52981876071516043</v>
      </c>
    </row>
    <row r="41" spans="1:6" ht="15.75" x14ac:dyDescent="0.25">
      <c r="A41" s="90" t="s">
        <v>70</v>
      </c>
      <c r="B41" s="35">
        <v>86373</v>
      </c>
      <c r="C41" s="35">
        <v>62546</v>
      </c>
      <c r="D41" s="35">
        <v>1380</v>
      </c>
      <c r="F41" s="48">
        <f t="shared" si="0"/>
        <v>1.3809516196079685</v>
      </c>
    </row>
    <row r="42" spans="1:6" ht="15.75" x14ac:dyDescent="0.25">
      <c r="A42" s="90" t="s">
        <v>71</v>
      </c>
      <c r="B42" s="35">
        <v>9546</v>
      </c>
      <c r="C42" s="35">
        <v>26768</v>
      </c>
      <c r="D42" s="35">
        <v>356</v>
      </c>
      <c r="F42" s="48">
        <f t="shared" si="0"/>
        <v>0.3566198445905559</v>
      </c>
    </row>
    <row r="43" spans="1:6" ht="15.75" x14ac:dyDescent="0.25">
      <c r="A43" s="90" t="s">
        <v>72</v>
      </c>
      <c r="B43" s="35">
        <v>4220</v>
      </c>
      <c r="C43" s="35">
        <v>10620</v>
      </c>
      <c r="D43" s="35">
        <v>397</v>
      </c>
      <c r="F43" s="48">
        <f t="shared" si="0"/>
        <v>0.39736346516007531</v>
      </c>
    </row>
    <row r="44" spans="1:6" ht="15.75" x14ac:dyDescent="0.25">
      <c r="A44" s="90" t="s">
        <v>73</v>
      </c>
      <c r="B44" s="35">
        <v>10370</v>
      </c>
      <c r="C44" s="35">
        <v>20375</v>
      </c>
      <c r="D44" s="35">
        <v>508</v>
      </c>
      <c r="F44" s="48">
        <f t="shared" si="0"/>
        <v>0.5089570552147239</v>
      </c>
    </row>
    <row r="45" spans="1:6" ht="15.75" x14ac:dyDescent="0.25">
      <c r="A45" s="90" t="s">
        <v>74</v>
      </c>
      <c r="B45" s="35">
        <v>7462</v>
      </c>
      <c r="C45" s="35">
        <v>12896</v>
      </c>
      <c r="D45" s="35">
        <v>578</v>
      </c>
      <c r="F45" s="48">
        <f t="shared" si="0"/>
        <v>0.5786290322580645</v>
      </c>
    </row>
    <row r="46" spans="1:6" ht="15.75" x14ac:dyDescent="0.25">
      <c r="A46" s="90" t="s">
        <v>75</v>
      </c>
      <c r="B46" s="35">
        <v>4930</v>
      </c>
      <c r="C46" s="35">
        <v>11424</v>
      </c>
      <c r="D46" s="35">
        <v>431</v>
      </c>
      <c r="F46" s="48">
        <f t="shared" si="0"/>
        <v>0.43154761904761907</v>
      </c>
    </row>
    <row r="47" spans="1:6" ht="15.75" x14ac:dyDescent="0.25">
      <c r="A47" s="90" t="s">
        <v>76</v>
      </c>
      <c r="B47" s="35">
        <v>3160</v>
      </c>
      <c r="C47" s="35">
        <v>6727</v>
      </c>
      <c r="D47" s="35">
        <v>469</v>
      </c>
      <c r="F47" s="48">
        <f t="shared" si="0"/>
        <v>0.46974877359892969</v>
      </c>
    </row>
    <row r="48" spans="1:6" ht="15.75" x14ac:dyDescent="0.25">
      <c r="A48" s="90" t="s">
        <v>77</v>
      </c>
      <c r="B48" s="35">
        <v>7128</v>
      </c>
      <c r="C48" s="35">
        <v>19291</v>
      </c>
      <c r="D48" s="35">
        <v>369</v>
      </c>
      <c r="F48" s="48">
        <f t="shared" si="0"/>
        <v>0.36949872997770983</v>
      </c>
    </row>
    <row r="49" spans="1:6" ht="15.75" x14ac:dyDescent="0.25">
      <c r="A49" s="90" t="s">
        <v>78</v>
      </c>
      <c r="B49" s="35">
        <v>11585</v>
      </c>
      <c r="C49" s="35">
        <v>18632</v>
      </c>
      <c r="D49" s="35">
        <v>621</v>
      </c>
      <c r="F49" s="48">
        <f t="shared" si="0"/>
        <v>0.62177973379132678</v>
      </c>
    </row>
    <row r="50" spans="1:6" ht="15.75" x14ac:dyDescent="0.25">
      <c r="A50" s="90" t="s">
        <v>79</v>
      </c>
      <c r="B50" s="35">
        <v>11159</v>
      </c>
      <c r="C50" s="35">
        <v>22220</v>
      </c>
      <c r="D50" s="35">
        <v>502</v>
      </c>
      <c r="F50" s="48">
        <f t="shared" si="0"/>
        <v>0.50220522052205219</v>
      </c>
    </row>
    <row r="51" spans="1:6" ht="15.75" x14ac:dyDescent="0.25">
      <c r="A51" s="90" t="s">
        <v>80</v>
      </c>
      <c r="B51" s="35">
        <v>6871</v>
      </c>
      <c r="C51" s="35">
        <v>61215</v>
      </c>
      <c r="D51" s="35">
        <v>112</v>
      </c>
      <c r="F51" s="48">
        <f t="shared" si="0"/>
        <v>0.11224373111165564</v>
      </c>
    </row>
    <row r="52" spans="1:6" ht="15.75" x14ac:dyDescent="0.25">
      <c r="A52" s="90" t="s">
        <v>81</v>
      </c>
      <c r="B52" s="35">
        <v>16381</v>
      </c>
      <c r="C52" s="35">
        <v>32838</v>
      </c>
      <c r="D52" s="35">
        <v>498</v>
      </c>
      <c r="F52" s="48">
        <f t="shared" si="0"/>
        <v>0.49884280406845727</v>
      </c>
    </row>
    <row r="53" spans="1:6" ht="15.75" x14ac:dyDescent="0.25">
      <c r="A53" s="89" t="s">
        <v>82</v>
      </c>
      <c r="B53" s="35">
        <v>23250</v>
      </c>
      <c r="C53" s="35">
        <v>42150</v>
      </c>
      <c r="D53" s="35">
        <v>551</v>
      </c>
      <c r="F53" s="48">
        <f t="shared" si="0"/>
        <v>0.55160142348754448</v>
      </c>
    </row>
    <row r="54" spans="1:6" ht="15.75" x14ac:dyDescent="0.25">
      <c r="A54" s="90" t="s">
        <v>83</v>
      </c>
      <c r="B54" s="35">
        <v>17833</v>
      </c>
      <c r="C54" s="35">
        <v>31330</v>
      </c>
      <c r="D54" s="35">
        <v>569</v>
      </c>
      <c r="F54" s="48">
        <f t="shared" si="0"/>
        <v>0.56919885094158951</v>
      </c>
    </row>
    <row r="55" spans="1:6" ht="15.75" x14ac:dyDescent="0.25">
      <c r="A55" s="90" t="s">
        <v>84</v>
      </c>
      <c r="B55" s="35">
        <v>23965</v>
      </c>
      <c r="C55" s="35">
        <v>55874</v>
      </c>
      <c r="D55" s="35">
        <v>428</v>
      </c>
      <c r="F55" s="48">
        <f t="shared" si="0"/>
        <v>0.42891147940007873</v>
      </c>
    </row>
    <row r="56" spans="1:6" ht="15.75" x14ac:dyDescent="0.25">
      <c r="A56" s="90" t="s">
        <v>85</v>
      </c>
      <c r="B56" s="35">
        <v>9834</v>
      </c>
      <c r="C56" s="35">
        <v>14227</v>
      </c>
      <c r="D56" s="35">
        <v>659</v>
      </c>
      <c r="F56" s="48">
        <f t="shared" si="0"/>
        <v>0.69122091797286844</v>
      </c>
    </row>
    <row r="57" spans="1:6" ht="15.75" x14ac:dyDescent="0.25">
      <c r="A57" s="90" t="s">
        <v>86</v>
      </c>
      <c r="B57" s="35">
        <v>5917</v>
      </c>
      <c r="C57" s="35">
        <v>24134</v>
      </c>
      <c r="D57" s="35">
        <v>245</v>
      </c>
      <c r="F57" s="48">
        <f t="shared" si="0"/>
        <v>0.24517278528217454</v>
      </c>
    </row>
    <row r="58" spans="1:6" ht="15.75" x14ac:dyDescent="0.25">
      <c r="A58" s="90" t="s">
        <v>87</v>
      </c>
      <c r="B58" s="35">
        <v>125506</v>
      </c>
      <c r="C58" s="35">
        <v>42077</v>
      </c>
      <c r="D58" s="35">
        <v>2982</v>
      </c>
      <c r="F58" s="48">
        <f t="shared" si="0"/>
        <v>2.9827696841504858</v>
      </c>
    </row>
    <row r="59" spans="1:6" ht="15.75" x14ac:dyDescent="0.25">
      <c r="A59" s="90" t="s">
        <v>88</v>
      </c>
      <c r="B59" s="35">
        <v>18904</v>
      </c>
      <c r="C59" s="35">
        <v>93633</v>
      </c>
      <c r="D59" s="35">
        <v>201</v>
      </c>
      <c r="F59" s="48">
        <f t="shared" si="0"/>
        <v>0.20189463116636228</v>
      </c>
    </row>
    <row r="60" spans="1:6" ht="15.75" x14ac:dyDescent="0.25">
      <c r="A60" s="90" t="s">
        <v>89</v>
      </c>
      <c r="B60" s="35">
        <v>6882</v>
      </c>
      <c r="C60" s="35">
        <v>13634</v>
      </c>
      <c r="D60" s="35">
        <v>504</v>
      </c>
      <c r="F60" s="48">
        <f t="shared" si="0"/>
        <v>0.50476749303212554</v>
      </c>
    </row>
    <row r="61" spans="1:6" ht="15.75" x14ac:dyDescent="0.25">
      <c r="A61" s="90" t="s">
        <v>90</v>
      </c>
      <c r="B61" s="35">
        <v>9743</v>
      </c>
      <c r="C61" s="35">
        <v>26943</v>
      </c>
      <c r="D61" s="35">
        <v>361</v>
      </c>
      <c r="F61" s="48">
        <f t="shared" si="0"/>
        <v>0.36161526184908882</v>
      </c>
    </row>
    <row r="62" spans="1:6" ht="15.75" x14ac:dyDescent="0.25">
      <c r="A62" s="90" t="s">
        <v>91</v>
      </c>
      <c r="B62" s="35">
        <v>4424</v>
      </c>
      <c r="C62" s="35">
        <v>8173</v>
      </c>
      <c r="D62" s="35">
        <v>541</v>
      </c>
      <c r="F62" s="48">
        <f t="shared" si="0"/>
        <v>0.54129450630123577</v>
      </c>
    </row>
    <row r="63" spans="1:6" ht="15.75" x14ac:dyDescent="0.25">
      <c r="A63" s="90" t="s">
        <v>92</v>
      </c>
      <c r="B63" s="35">
        <v>9551</v>
      </c>
      <c r="C63" s="35">
        <v>13202</v>
      </c>
      <c r="D63" s="35">
        <v>624</v>
      </c>
      <c r="F63" s="48">
        <f t="shared" si="0"/>
        <v>0.72345099227389786</v>
      </c>
    </row>
    <row r="64" spans="1:6" ht="15.75" x14ac:dyDescent="0.25">
      <c r="A64" s="90" t="s">
        <v>93</v>
      </c>
      <c r="B64" s="35">
        <v>5076</v>
      </c>
      <c r="C64" s="35">
        <v>13531</v>
      </c>
      <c r="D64" s="35">
        <v>375</v>
      </c>
      <c r="F64" s="48">
        <f t="shared" si="0"/>
        <v>0.37513857068952777</v>
      </c>
    </row>
    <row r="65" spans="1:6" ht="15.75" x14ac:dyDescent="0.25">
      <c r="A65" s="90" t="s">
        <v>94</v>
      </c>
      <c r="B65" s="35">
        <v>2246</v>
      </c>
      <c r="C65" s="35">
        <v>3069</v>
      </c>
      <c r="D65" s="35">
        <v>731</v>
      </c>
      <c r="F65" s="48">
        <f t="shared" si="0"/>
        <v>0.73183447376995769</v>
      </c>
    </row>
    <row r="66" spans="1:6" ht="15.75" x14ac:dyDescent="0.25">
      <c r="A66" s="90" t="s">
        <v>95</v>
      </c>
      <c r="B66" s="35">
        <v>6677</v>
      </c>
      <c r="C66" s="35">
        <v>10620</v>
      </c>
      <c r="D66" s="35">
        <v>628</v>
      </c>
      <c r="F66" s="48">
        <f t="shared" si="0"/>
        <v>0.62871939736346516</v>
      </c>
    </row>
    <row r="67" spans="1:6" ht="15.75" x14ac:dyDescent="0.25">
      <c r="A67" s="90" t="s">
        <v>96</v>
      </c>
      <c r="B67" s="35">
        <v>2568</v>
      </c>
      <c r="C67" s="35">
        <v>10028</v>
      </c>
      <c r="D67" s="35">
        <v>256</v>
      </c>
      <c r="F67" s="48">
        <f t="shared" si="0"/>
        <v>0.25608296769046668</v>
      </c>
    </row>
    <row r="68" spans="1:6" ht="15.75" x14ac:dyDescent="0.25">
      <c r="A68" s="90" t="s">
        <v>97</v>
      </c>
      <c r="B68" s="35">
        <v>4251</v>
      </c>
      <c r="C68" s="35">
        <v>2277</v>
      </c>
      <c r="D68" s="35">
        <v>1866</v>
      </c>
      <c r="F68" s="48">
        <f t="shared" si="0"/>
        <v>1.8669301712779973</v>
      </c>
    </row>
    <row r="69" spans="1:6" ht="15.75" x14ac:dyDescent="0.25">
      <c r="A69" s="90" t="s">
        <v>98</v>
      </c>
      <c r="B69" s="35">
        <v>6972</v>
      </c>
      <c r="C69" s="35">
        <v>16267</v>
      </c>
      <c r="D69" s="35">
        <v>428</v>
      </c>
      <c r="F69" s="48">
        <f t="shared" si="0"/>
        <v>0.42859777463576565</v>
      </c>
    </row>
    <row r="70" spans="1:6" ht="15.75" x14ac:dyDescent="0.25">
      <c r="A70" s="90" t="s">
        <v>99</v>
      </c>
      <c r="B70" s="35">
        <v>3008</v>
      </c>
      <c r="C70" s="35">
        <v>9165</v>
      </c>
      <c r="D70" s="35">
        <v>324</v>
      </c>
      <c r="F70" s="48">
        <f t="shared" si="0"/>
        <v>0.3282051282051282</v>
      </c>
    </row>
    <row r="71" spans="1:6" ht="15.75" x14ac:dyDescent="0.25">
      <c r="A71" s="90" t="s">
        <v>100</v>
      </c>
      <c r="B71" s="35">
        <v>11245</v>
      </c>
      <c r="C71" s="35">
        <v>18347</v>
      </c>
      <c r="D71" s="35">
        <v>612</v>
      </c>
      <c r="F71" s="48">
        <f t="shared" si="0"/>
        <v>0.61290674224668884</v>
      </c>
    </row>
    <row r="72" spans="1:6" ht="15.75" x14ac:dyDescent="0.25">
      <c r="A72" s="90" t="s">
        <v>101</v>
      </c>
      <c r="B72" s="35">
        <v>135474</v>
      </c>
      <c r="C72" s="35">
        <v>474733</v>
      </c>
      <c r="D72" s="35">
        <v>285</v>
      </c>
      <c r="F72" s="48">
        <f t="shared" ref="F72:F134" si="1">B72/C72</f>
        <v>0.28536882837300126</v>
      </c>
    </row>
    <row r="73" spans="1:6" ht="15.75" x14ac:dyDescent="0.25">
      <c r="A73" s="90" t="s">
        <v>102</v>
      </c>
      <c r="B73" s="35">
        <v>23103</v>
      </c>
      <c r="C73" s="35">
        <v>34968</v>
      </c>
      <c r="D73" s="35">
        <v>660</v>
      </c>
      <c r="F73" s="48">
        <f t="shared" si="1"/>
        <v>0.66068977350720659</v>
      </c>
    </row>
    <row r="74" spans="1:6" ht="15.75" x14ac:dyDescent="0.25">
      <c r="A74" s="90" t="s">
        <v>103</v>
      </c>
      <c r="B74" s="35">
        <v>7635</v>
      </c>
      <c r="C74" s="35">
        <v>17229</v>
      </c>
      <c r="D74" s="35">
        <v>443</v>
      </c>
      <c r="F74" s="48">
        <f t="shared" si="1"/>
        <v>0.44314818039352255</v>
      </c>
    </row>
    <row r="75" spans="1:6" ht="15.75" x14ac:dyDescent="0.25">
      <c r="A75" s="90" t="s">
        <v>104</v>
      </c>
      <c r="B75" s="35">
        <v>18673</v>
      </c>
      <c r="C75" s="35">
        <v>26754</v>
      </c>
      <c r="D75" s="35">
        <v>697</v>
      </c>
      <c r="F75" s="48">
        <f t="shared" si="1"/>
        <v>0.69795170815578977</v>
      </c>
    </row>
    <row r="76" spans="1:6" ht="15.75" x14ac:dyDescent="0.25">
      <c r="A76" s="90" t="s">
        <v>105</v>
      </c>
      <c r="B76" s="35">
        <v>7109</v>
      </c>
      <c r="C76" s="35">
        <v>12684</v>
      </c>
      <c r="D76" s="35">
        <v>560</v>
      </c>
      <c r="F76" s="48">
        <f t="shared" si="1"/>
        <v>0.56046988331756542</v>
      </c>
    </row>
    <row r="77" spans="1:6" ht="15.75" x14ac:dyDescent="0.25">
      <c r="A77" s="90" t="s">
        <v>106</v>
      </c>
      <c r="B77" s="35">
        <v>8531</v>
      </c>
      <c r="C77" s="35">
        <v>12289</v>
      </c>
      <c r="D77" s="35">
        <v>694</v>
      </c>
      <c r="F77" s="48">
        <f t="shared" si="1"/>
        <v>0.69419806330864997</v>
      </c>
    </row>
    <row r="78" spans="1:6" ht="15.75" x14ac:dyDescent="0.25">
      <c r="A78" s="90" t="s">
        <v>107</v>
      </c>
      <c r="B78" s="80">
        <v>4740</v>
      </c>
      <c r="C78" s="80">
        <v>9337</v>
      </c>
      <c r="D78" s="80">
        <v>505</v>
      </c>
      <c r="F78" s="48">
        <f t="shared" si="1"/>
        <v>0.50765770590125303</v>
      </c>
    </row>
    <row r="79" spans="1:6" ht="15.75" x14ac:dyDescent="0.25">
      <c r="A79" s="90" t="s">
        <v>108</v>
      </c>
      <c r="B79" s="80">
        <v>15581</v>
      </c>
      <c r="C79" s="80">
        <v>20769</v>
      </c>
      <c r="D79" s="80">
        <v>750</v>
      </c>
      <c r="F79" s="48">
        <f t="shared" si="1"/>
        <v>0.75020463190331743</v>
      </c>
    </row>
    <row r="80" spans="1:6" ht="15.75" x14ac:dyDescent="0.25">
      <c r="A80" s="90" t="s">
        <v>109</v>
      </c>
      <c r="B80" s="80">
        <v>22800</v>
      </c>
      <c r="C80" s="80">
        <v>78318</v>
      </c>
      <c r="D80" s="80">
        <v>291</v>
      </c>
      <c r="F80" s="48">
        <f t="shared" si="1"/>
        <v>0.29112081513828236</v>
      </c>
    </row>
    <row r="81" spans="1:6" ht="15.75" x14ac:dyDescent="0.25">
      <c r="A81" s="90" t="s">
        <v>110</v>
      </c>
      <c r="B81" s="80">
        <v>149838</v>
      </c>
      <c r="C81" s="80">
        <v>501117</v>
      </c>
      <c r="D81" s="80">
        <v>299</v>
      </c>
      <c r="F81" s="48">
        <f t="shared" si="1"/>
        <v>0.29900801609205035</v>
      </c>
    </row>
    <row r="82" spans="1:6" ht="15.75" x14ac:dyDescent="0.25">
      <c r="A82" s="90" t="s">
        <v>111</v>
      </c>
      <c r="B82" s="80">
        <v>5217</v>
      </c>
      <c r="C82" s="80">
        <v>9045</v>
      </c>
      <c r="D82" s="80">
        <v>576</v>
      </c>
      <c r="F82" s="48">
        <f t="shared" si="1"/>
        <v>0.57678275290215586</v>
      </c>
    </row>
    <row r="83" spans="1:6" ht="15.75" x14ac:dyDescent="0.25">
      <c r="A83" s="90" t="s">
        <v>112</v>
      </c>
      <c r="B83" s="80">
        <v>6436</v>
      </c>
      <c r="C83" s="80">
        <v>21779</v>
      </c>
      <c r="D83" s="80">
        <v>295</v>
      </c>
      <c r="F83" s="48">
        <f t="shared" si="1"/>
        <v>0.29551402727397952</v>
      </c>
    </row>
    <row r="84" spans="1:6" ht="15.75" x14ac:dyDescent="0.25">
      <c r="A84" s="90" t="s">
        <v>113</v>
      </c>
      <c r="B84" s="80">
        <v>7722</v>
      </c>
      <c r="C84" s="80">
        <v>16622</v>
      </c>
      <c r="D84" s="80">
        <v>464</v>
      </c>
      <c r="F84" s="48">
        <f t="shared" si="1"/>
        <v>0.46456503429190232</v>
      </c>
    </row>
    <row r="85" spans="1:6" ht="15.75" x14ac:dyDescent="0.25">
      <c r="A85" s="90" t="s">
        <v>114</v>
      </c>
      <c r="B85" s="80">
        <v>17723</v>
      </c>
      <c r="C85" s="80">
        <v>37975</v>
      </c>
      <c r="D85" s="80">
        <v>466</v>
      </c>
      <c r="F85" s="48">
        <f t="shared" si="1"/>
        <v>0.4667017774851876</v>
      </c>
    </row>
    <row r="86" spans="1:6" ht="15.75" x14ac:dyDescent="0.25">
      <c r="A86" s="91" t="s">
        <v>115</v>
      </c>
      <c r="B86" s="80">
        <v>17731</v>
      </c>
      <c r="C86" s="80">
        <v>16886</v>
      </c>
      <c r="D86" s="80">
        <v>1050</v>
      </c>
      <c r="F86" s="48">
        <f t="shared" si="1"/>
        <v>1.0500414544593155</v>
      </c>
    </row>
    <row r="87" spans="1:6" ht="15.75" x14ac:dyDescent="0.25">
      <c r="A87" s="91" t="s">
        <v>116</v>
      </c>
      <c r="B87" s="80">
        <v>9941</v>
      </c>
      <c r="C87" s="80">
        <v>28355</v>
      </c>
      <c r="D87" s="80">
        <v>350</v>
      </c>
      <c r="F87" s="48">
        <f t="shared" si="1"/>
        <v>0.35059072473990477</v>
      </c>
    </row>
    <row r="88" spans="1:6" ht="15.75" x14ac:dyDescent="0.25">
      <c r="A88" s="91" t="s">
        <v>117</v>
      </c>
      <c r="B88" s="80">
        <v>19683</v>
      </c>
      <c r="C88" s="80">
        <v>72088</v>
      </c>
      <c r="D88" s="80">
        <v>273</v>
      </c>
      <c r="F88" s="48">
        <f t="shared" si="1"/>
        <v>0.27304128287648427</v>
      </c>
    </row>
    <row r="89" spans="1:6" ht="15.75" x14ac:dyDescent="0.25">
      <c r="A89" s="91" t="s">
        <v>118</v>
      </c>
      <c r="B89" s="80">
        <v>10721</v>
      </c>
      <c r="C89" s="80">
        <v>22218</v>
      </c>
      <c r="D89" s="80">
        <v>482</v>
      </c>
      <c r="F89" s="48">
        <f t="shared" si="1"/>
        <v>0.48253668196957422</v>
      </c>
    </row>
    <row r="90" spans="1:6" ht="15.75" x14ac:dyDescent="0.25">
      <c r="A90" s="91" t="s">
        <v>119</v>
      </c>
      <c r="B90" s="80">
        <v>3880</v>
      </c>
      <c r="C90" s="80">
        <v>9733</v>
      </c>
      <c r="D90" s="80">
        <v>398</v>
      </c>
      <c r="F90" s="48">
        <f t="shared" si="1"/>
        <v>0.39864378917086202</v>
      </c>
    </row>
    <row r="91" spans="1:6" ht="15.75" x14ac:dyDescent="0.25">
      <c r="A91" s="90" t="s">
        <v>120</v>
      </c>
      <c r="B91" s="80">
        <v>3920</v>
      </c>
      <c r="C91" s="80">
        <v>22017</v>
      </c>
      <c r="D91" s="80">
        <v>178</v>
      </c>
      <c r="F91" s="48">
        <f t="shared" si="1"/>
        <v>0.1780442385429441</v>
      </c>
    </row>
    <row r="92" spans="1:6" ht="15.75" x14ac:dyDescent="0.25">
      <c r="A92" s="90" t="s">
        <v>121</v>
      </c>
      <c r="B92" s="80">
        <v>6033</v>
      </c>
      <c r="C92" s="80">
        <v>12965</v>
      </c>
      <c r="D92" s="80">
        <v>465</v>
      </c>
      <c r="F92" s="48">
        <f t="shared" si="1"/>
        <v>0.46532973389895871</v>
      </c>
    </row>
    <row r="93" spans="1:6" ht="15.75" x14ac:dyDescent="0.25">
      <c r="A93" s="90" t="s">
        <v>122</v>
      </c>
      <c r="B93" s="80">
        <v>15639</v>
      </c>
      <c r="C93" s="80">
        <v>52644</v>
      </c>
      <c r="D93" s="80">
        <v>297</v>
      </c>
      <c r="F93" s="48">
        <f t="shared" si="1"/>
        <v>0.29707089126966035</v>
      </c>
    </row>
    <row r="94" spans="1:6" ht="15.75" x14ac:dyDescent="0.25">
      <c r="A94" s="90" t="s">
        <v>123</v>
      </c>
      <c r="B94" s="80">
        <v>5853</v>
      </c>
      <c r="C94" s="80">
        <v>13480</v>
      </c>
      <c r="D94" s="80">
        <v>434</v>
      </c>
      <c r="F94" s="48">
        <f t="shared" si="1"/>
        <v>0.43419881305637981</v>
      </c>
    </row>
    <row r="95" spans="1:6" ht="15.75" x14ac:dyDescent="0.25">
      <c r="A95" s="90" t="s">
        <v>124</v>
      </c>
      <c r="B95" s="80">
        <v>5653</v>
      </c>
      <c r="C95" s="80">
        <v>12101</v>
      </c>
      <c r="D95" s="80">
        <v>467</v>
      </c>
      <c r="F95" s="48">
        <f t="shared" si="1"/>
        <v>0.46715147508470373</v>
      </c>
    </row>
    <row r="96" spans="1:6" ht="15.75" x14ac:dyDescent="0.25">
      <c r="A96" s="90" t="s">
        <v>125</v>
      </c>
      <c r="B96" s="80">
        <v>34966</v>
      </c>
      <c r="C96" s="80">
        <v>78219</v>
      </c>
      <c r="D96" s="80">
        <v>447</v>
      </c>
      <c r="F96" s="48">
        <f t="shared" si="1"/>
        <v>0.44702693718917397</v>
      </c>
    </row>
    <row r="97" spans="1:6" ht="15.75" x14ac:dyDescent="0.25">
      <c r="A97" s="90" t="s">
        <v>126</v>
      </c>
      <c r="B97" s="80">
        <v>16170</v>
      </c>
      <c r="C97" s="80">
        <v>42911</v>
      </c>
      <c r="D97" s="80">
        <v>376</v>
      </c>
      <c r="F97" s="48">
        <f t="shared" si="1"/>
        <v>0.376826454755191</v>
      </c>
    </row>
    <row r="98" spans="1:6" ht="15.75" x14ac:dyDescent="0.25">
      <c r="A98" s="90" t="s">
        <v>127</v>
      </c>
      <c r="B98" s="80">
        <v>50544</v>
      </c>
      <c r="C98" s="80">
        <v>95260</v>
      </c>
      <c r="D98" s="80">
        <v>530</v>
      </c>
      <c r="F98" s="48">
        <f t="shared" si="1"/>
        <v>0.53058996430820915</v>
      </c>
    </row>
    <row r="99" spans="1:6" ht="15.75" x14ac:dyDescent="0.25">
      <c r="A99" s="90" t="s">
        <v>128</v>
      </c>
      <c r="B99" s="80">
        <v>9842</v>
      </c>
      <c r="C99" s="80">
        <v>26513</v>
      </c>
      <c r="D99" s="80">
        <v>371</v>
      </c>
      <c r="F99" s="48">
        <f t="shared" si="1"/>
        <v>0.37121412137442011</v>
      </c>
    </row>
    <row r="100" spans="1:6" ht="15.75" x14ac:dyDescent="0.25">
      <c r="A100" s="90" t="s">
        <v>129</v>
      </c>
      <c r="B100" s="80">
        <v>15858</v>
      </c>
      <c r="C100" s="80">
        <v>38885</v>
      </c>
      <c r="D100" s="80">
        <v>407</v>
      </c>
      <c r="F100" s="48">
        <f t="shared" si="1"/>
        <v>0.40781792464960781</v>
      </c>
    </row>
    <row r="101" spans="1:6" ht="15.75" x14ac:dyDescent="0.25">
      <c r="A101" s="90" t="s">
        <v>130</v>
      </c>
      <c r="B101" s="80">
        <v>8970</v>
      </c>
      <c r="C101" s="80">
        <v>12988</v>
      </c>
      <c r="D101" s="80">
        <v>690</v>
      </c>
      <c r="F101" s="48">
        <f t="shared" si="1"/>
        <v>0.69063751154912223</v>
      </c>
    </row>
    <row r="102" spans="1:6" ht="15.75" x14ac:dyDescent="0.25">
      <c r="A102" s="90" t="s">
        <v>131</v>
      </c>
      <c r="B102" s="80">
        <v>31223</v>
      </c>
      <c r="C102" s="80">
        <v>87453</v>
      </c>
      <c r="D102" s="80">
        <v>357</v>
      </c>
      <c r="F102" s="48">
        <f t="shared" si="1"/>
        <v>0.35702605971207391</v>
      </c>
    </row>
    <row r="103" spans="1:6" ht="15.75" x14ac:dyDescent="0.25">
      <c r="A103" s="90" t="s">
        <v>132</v>
      </c>
      <c r="B103" s="80">
        <v>2374</v>
      </c>
      <c r="C103" s="80">
        <v>2876</v>
      </c>
      <c r="D103" s="80">
        <v>825</v>
      </c>
      <c r="F103" s="48">
        <f t="shared" si="1"/>
        <v>0.82545201668984702</v>
      </c>
    </row>
    <row r="104" spans="1:6" ht="15.75" x14ac:dyDescent="0.25">
      <c r="A104" s="90" t="s">
        <v>133</v>
      </c>
      <c r="B104" s="80">
        <v>24592</v>
      </c>
      <c r="C104" s="80">
        <v>97183</v>
      </c>
      <c r="D104" s="80">
        <v>253</v>
      </c>
      <c r="F104" s="48">
        <f t="shared" si="1"/>
        <v>0.25304837265776936</v>
      </c>
    </row>
    <row r="105" spans="1:6" ht="15.75" x14ac:dyDescent="0.25">
      <c r="A105" s="90" t="s">
        <v>134</v>
      </c>
      <c r="B105" s="80">
        <v>11680</v>
      </c>
      <c r="C105" s="80">
        <v>18449</v>
      </c>
      <c r="D105" s="80">
        <v>633</v>
      </c>
      <c r="F105" s="48">
        <f t="shared" si="1"/>
        <v>0.63309664480459649</v>
      </c>
    </row>
    <row r="106" spans="1:6" x14ac:dyDescent="0.25">
      <c r="A106" s="92" t="s">
        <v>135</v>
      </c>
      <c r="B106" s="80">
        <v>65949</v>
      </c>
      <c r="C106" s="80">
        <v>24221</v>
      </c>
      <c r="D106" s="80">
        <v>2722</v>
      </c>
      <c r="F106" s="48">
        <f t="shared" si="1"/>
        <v>2.7228025267330005</v>
      </c>
    </row>
    <row r="107" spans="1:6" ht="15.75" x14ac:dyDescent="0.25">
      <c r="A107" s="90" t="s">
        <v>136</v>
      </c>
      <c r="B107" s="80">
        <v>5206</v>
      </c>
      <c r="C107" s="80">
        <v>13221</v>
      </c>
      <c r="D107" s="80">
        <v>393</v>
      </c>
      <c r="F107" s="48">
        <f t="shared" si="1"/>
        <v>0.39376749111262388</v>
      </c>
    </row>
    <row r="108" spans="1:6" ht="15.75" x14ac:dyDescent="0.25">
      <c r="A108" s="90" t="s">
        <v>137</v>
      </c>
      <c r="B108" s="80">
        <v>9584</v>
      </c>
      <c r="C108" s="80">
        <v>13964</v>
      </c>
      <c r="D108" s="80">
        <v>686</v>
      </c>
      <c r="F108" s="48">
        <f t="shared" si="1"/>
        <v>0.68633629332569468</v>
      </c>
    </row>
    <row r="109" spans="1:6" ht="15.75" x14ac:dyDescent="0.25">
      <c r="A109" s="90" t="s">
        <v>138</v>
      </c>
      <c r="B109" s="80">
        <v>13866</v>
      </c>
      <c r="C109" s="80">
        <v>21811</v>
      </c>
      <c r="D109" s="80">
        <v>635</v>
      </c>
      <c r="F109" s="48">
        <f t="shared" si="1"/>
        <v>0.63573426252808218</v>
      </c>
    </row>
    <row r="110" spans="1:6" ht="15.75" x14ac:dyDescent="0.25">
      <c r="A110" s="90" t="s">
        <v>139</v>
      </c>
      <c r="B110" s="80">
        <v>4217</v>
      </c>
      <c r="C110" s="80">
        <v>9353</v>
      </c>
      <c r="D110" s="80">
        <v>450</v>
      </c>
      <c r="F110" s="48">
        <f t="shared" si="1"/>
        <v>0.45087137816743289</v>
      </c>
    </row>
    <row r="111" spans="1:6" ht="15.75" x14ac:dyDescent="0.25">
      <c r="A111" s="90" t="s">
        <v>140</v>
      </c>
      <c r="B111" s="80">
        <v>9272</v>
      </c>
      <c r="C111" s="80">
        <v>18736</v>
      </c>
      <c r="D111" s="80">
        <v>494</v>
      </c>
      <c r="F111" s="48">
        <f t="shared" si="1"/>
        <v>0.49487617421007685</v>
      </c>
    </row>
    <row r="112" spans="1:6" ht="15.75" x14ac:dyDescent="0.25">
      <c r="A112" s="90" t="s">
        <v>141</v>
      </c>
      <c r="B112" s="80">
        <v>11336</v>
      </c>
      <c r="C112" s="80">
        <v>25253</v>
      </c>
      <c r="D112" s="80">
        <v>448</v>
      </c>
      <c r="F112" s="48">
        <f t="shared" si="1"/>
        <v>0.44889716073337821</v>
      </c>
    </row>
    <row r="113" spans="1:6" ht="15.75" x14ac:dyDescent="0.25">
      <c r="A113" s="90" t="s">
        <v>142</v>
      </c>
      <c r="B113" s="80">
        <v>16532</v>
      </c>
      <c r="C113" s="80">
        <v>26741</v>
      </c>
      <c r="D113" s="80">
        <v>618</v>
      </c>
      <c r="F113" s="48">
        <f t="shared" si="1"/>
        <v>0.61822669309300327</v>
      </c>
    </row>
    <row r="114" spans="1:6" ht="15.75" x14ac:dyDescent="0.25">
      <c r="A114" s="90" t="s">
        <v>143</v>
      </c>
      <c r="B114" s="80">
        <v>4145</v>
      </c>
      <c r="C114" s="80">
        <v>7573</v>
      </c>
      <c r="D114" s="80">
        <v>547</v>
      </c>
      <c r="F114" s="48">
        <f t="shared" si="1"/>
        <v>0.54733923148025876</v>
      </c>
    </row>
    <row r="115" spans="1:6" ht="15.75" x14ac:dyDescent="0.25">
      <c r="A115" s="90" t="s">
        <v>144</v>
      </c>
      <c r="B115" s="80">
        <v>4722</v>
      </c>
      <c r="C115" s="80">
        <v>16673</v>
      </c>
      <c r="D115" s="80">
        <v>283</v>
      </c>
      <c r="F115" s="48">
        <f t="shared" si="1"/>
        <v>0.28321237929586757</v>
      </c>
    </row>
    <row r="116" spans="1:6" ht="15.75" x14ac:dyDescent="0.25">
      <c r="A116" s="90" t="s">
        <v>145</v>
      </c>
      <c r="B116" s="80">
        <v>6729</v>
      </c>
      <c r="C116" s="80">
        <v>17105</v>
      </c>
      <c r="D116" s="80">
        <v>393</v>
      </c>
      <c r="F116" s="48">
        <f t="shared" si="1"/>
        <v>0.39339374451914644</v>
      </c>
    </row>
    <row r="117" spans="1:6" ht="15.75" x14ac:dyDescent="0.25">
      <c r="A117" s="93" t="s">
        <v>146</v>
      </c>
      <c r="B117" s="80">
        <v>8457</v>
      </c>
      <c r="C117" s="80">
        <v>8629</v>
      </c>
      <c r="D117" s="80">
        <v>980</v>
      </c>
      <c r="F117" s="48">
        <f t="shared" si="1"/>
        <v>0.98006721520454287</v>
      </c>
    </row>
    <row r="118" spans="1:6" ht="15.75" x14ac:dyDescent="0.25">
      <c r="A118" s="90" t="s">
        <v>147</v>
      </c>
      <c r="B118" s="80">
        <v>24461</v>
      </c>
      <c r="C118" s="80">
        <v>125127</v>
      </c>
      <c r="D118" s="80">
        <v>195</v>
      </c>
      <c r="F118" s="48">
        <f t="shared" si="1"/>
        <v>0.19548938278708833</v>
      </c>
    </row>
    <row r="119" spans="1:6" ht="15.75" x14ac:dyDescent="0.25">
      <c r="A119" s="90" t="s">
        <v>148</v>
      </c>
      <c r="B119" s="80">
        <v>27642</v>
      </c>
      <c r="C119" s="80">
        <v>43377</v>
      </c>
      <c r="D119" s="80">
        <v>637</v>
      </c>
      <c r="F119" s="48">
        <f t="shared" si="1"/>
        <v>0.63725015561242138</v>
      </c>
    </row>
    <row r="120" spans="1:6" ht="15.75" x14ac:dyDescent="0.25">
      <c r="A120" s="90" t="s">
        <v>149</v>
      </c>
      <c r="B120" s="80">
        <v>4723</v>
      </c>
      <c r="C120" s="80">
        <v>61579</v>
      </c>
      <c r="D120" s="80">
        <v>76</v>
      </c>
      <c r="F120" s="48">
        <f t="shared" si="1"/>
        <v>7.6698225044252097E-2</v>
      </c>
    </row>
    <row r="121" spans="1:6" ht="15.75" x14ac:dyDescent="0.25">
      <c r="A121" s="90" t="s">
        <v>150</v>
      </c>
      <c r="B121" s="80">
        <v>3984</v>
      </c>
      <c r="C121" s="80">
        <v>7622</v>
      </c>
      <c r="D121" s="80">
        <v>522</v>
      </c>
      <c r="F121" s="48">
        <f t="shared" si="1"/>
        <v>0.5226974547362897</v>
      </c>
    </row>
    <row r="122" spans="1:6" ht="15.75" x14ac:dyDescent="0.25">
      <c r="A122" s="89" t="s">
        <v>151</v>
      </c>
      <c r="B122" s="80">
        <v>31955</v>
      </c>
      <c r="C122" s="80">
        <v>97066</v>
      </c>
      <c r="D122" s="80">
        <v>329</v>
      </c>
      <c r="F122" s="48">
        <f t="shared" si="1"/>
        <v>0.32920899181999874</v>
      </c>
    </row>
    <row r="123" spans="1:6" ht="15.75" x14ac:dyDescent="0.25">
      <c r="A123" s="90" t="s">
        <v>152</v>
      </c>
      <c r="B123" s="80">
        <v>3848</v>
      </c>
      <c r="C123" s="80">
        <v>7885</v>
      </c>
      <c r="D123" s="80">
        <v>488</v>
      </c>
      <c r="F123" s="48">
        <f t="shared" si="1"/>
        <v>0.48801521876981613</v>
      </c>
    </row>
    <row r="124" spans="1:6" ht="15.75" x14ac:dyDescent="0.25">
      <c r="A124" s="93" t="s">
        <v>153</v>
      </c>
      <c r="B124" s="80">
        <v>1123</v>
      </c>
      <c r="C124" s="80">
        <v>1470</v>
      </c>
      <c r="D124" s="80">
        <v>763</v>
      </c>
      <c r="F124" s="48">
        <f t="shared" si="1"/>
        <v>0.7639455782312925</v>
      </c>
    </row>
    <row r="125" spans="1:6" ht="15.75" x14ac:dyDescent="0.25">
      <c r="A125" s="93" t="s">
        <v>154</v>
      </c>
      <c r="B125" s="80">
        <v>9506</v>
      </c>
      <c r="C125" s="80">
        <v>9990</v>
      </c>
      <c r="D125" s="80">
        <v>951</v>
      </c>
      <c r="F125" s="48">
        <f t="shared" si="1"/>
        <v>0.95155155155155158</v>
      </c>
    </row>
    <row r="126" spans="1:6" ht="15.75" x14ac:dyDescent="0.25">
      <c r="A126" s="93" t="s">
        <v>155</v>
      </c>
      <c r="B126" s="80">
        <v>16445</v>
      </c>
      <c r="C126" s="80">
        <v>34953</v>
      </c>
      <c r="D126" s="80">
        <v>470</v>
      </c>
      <c r="F126" s="48">
        <f t="shared" si="1"/>
        <v>0.47048894229393756</v>
      </c>
    </row>
    <row r="127" spans="1:6" ht="15.75" x14ac:dyDescent="0.25">
      <c r="A127" s="93" t="s">
        <v>156</v>
      </c>
      <c r="B127" s="80">
        <v>27977</v>
      </c>
      <c r="C127" s="80">
        <v>55092</v>
      </c>
      <c r="D127" s="80">
        <v>507</v>
      </c>
      <c r="F127" s="48">
        <f t="shared" si="1"/>
        <v>0.50782327742684963</v>
      </c>
    </row>
    <row r="128" spans="1:6" ht="15.75" x14ac:dyDescent="0.25">
      <c r="A128" s="93" t="s">
        <v>157</v>
      </c>
      <c r="B128" s="80">
        <v>14680</v>
      </c>
      <c r="C128" s="80">
        <v>34687</v>
      </c>
      <c r="D128" s="80">
        <v>423</v>
      </c>
      <c r="F128" s="48">
        <f t="shared" si="1"/>
        <v>0.42321330757920833</v>
      </c>
    </row>
    <row r="129" spans="1:6" ht="15.75" x14ac:dyDescent="0.25">
      <c r="A129" s="94" t="s">
        <v>158</v>
      </c>
      <c r="B129" s="80">
        <v>15505</v>
      </c>
      <c r="C129" s="80">
        <v>22183</v>
      </c>
      <c r="D129" s="80">
        <v>698</v>
      </c>
      <c r="F129" s="48">
        <f t="shared" si="1"/>
        <v>0.69895866203849799</v>
      </c>
    </row>
    <row r="130" spans="1:6" ht="15.75" x14ac:dyDescent="0.25">
      <c r="A130" s="94" t="s">
        <v>159</v>
      </c>
      <c r="B130" s="35">
        <v>29124</v>
      </c>
      <c r="C130" s="35">
        <v>83781</v>
      </c>
      <c r="D130" s="35">
        <v>347</v>
      </c>
      <c r="F130" s="48">
        <f t="shared" si="1"/>
        <v>0.34762058223224834</v>
      </c>
    </row>
    <row r="131" spans="1:6" ht="15.75" x14ac:dyDescent="0.25">
      <c r="A131" s="94" t="s">
        <v>173</v>
      </c>
      <c r="B131" s="35">
        <v>2346</v>
      </c>
      <c r="C131" s="46">
        <v>30306</v>
      </c>
      <c r="D131" s="46">
        <v>77</v>
      </c>
      <c r="F131" s="48">
        <f t="shared" si="1"/>
        <v>7.7410413779449613E-2</v>
      </c>
    </row>
    <row r="132" spans="1:6" ht="15.75" x14ac:dyDescent="0.25">
      <c r="A132" s="94" t="s">
        <v>174</v>
      </c>
      <c r="B132" s="35">
        <v>529</v>
      </c>
      <c r="C132" s="46">
        <v>3485</v>
      </c>
      <c r="D132" s="46">
        <v>151</v>
      </c>
      <c r="F132" s="48">
        <f t="shared" si="1"/>
        <v>0.15179340028694405</v>
      </c>
    </row>
    <row r="133" spans="1:6" ht="15.75" x14ac:dyDescent="0.25">
      <c r="A133" s="94" t="s">
        <v>175</v>
      </c>
      <c r="B133" s="35">
        <v>753</v>
      </c>
      <c r="C133" s="46">
        <v>6540</v>
      </c>
      <c r="D133" s="46">
        <v>110</v>
      </c>
      <c r="F133" s="48">
        <f t="shared" si="1"/>
        <v>0.11513761467889909</v>
      </c>
    </row>
    <row r="134" spans="1:6" ht="15.75" x14ac:dyDescent="0.25">
      <c r="A134" s="95" t="s">
        <v>176</v>
      </c>
      <c r="B134" s="47">
        <v>987</v>
      </c>
      <c r="C134" s="47">
        <v>13818</v>
      </c>
      <c r="D134" s="47">
        <v>71</v>
      </c>
      <c r="F134" s="48">
        <f t="shared" si="1"/>
        <v>7.1428571428571425E-2</v>
      </c>
    </row>
    <row r="137" spans="1:6" ht="15.75" x14ac:dyDescent="0.25">
      <c r="A137" s="94"/>
    </row>
  </sheetData>
  <mergeCells count="3">
    <mergeCell ref="A5:A6"/>
    <mergeCell ref="C5:C6"/>
    <mergeCell ref="B5:B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showGridLines="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baseColWidth="10" defaultRowHeight="15" x14ac:dyDescent="0.25"/>
  <cols>
    <col min="1" max="1" width="28.5703125" style="33" customWidth="1"/>
    <col min="2" max="7" width="18.5703125" style="33" customWidth="1"/>
    <col min="8" max="8" width="11.42578125" style="33"/>
    <col min="9" max="9" width="11.85546875" style="33" bestFit="1" customWidth="1"/>
    <col min="10" max="16384" width="11.42578125" style="33"/>
  </cols>
  <sheetData>
    <row r="1" spans="1:9" x14ac:dyDescent="0.25">
      <c r="A1" s="73" t="s">
        <v>190</v>
      </c>
    </row>
    <row r="2" spans="1:9" x14ac:dyDescent="0.25">
      <c r="A2" s="73" t="s">
        <v>208</v>
      </c>
    </row>
    <row r="5" spans="1:9" ht="30" x14ac:dyDescent="0.25">
      <c r="A5" s="85" t="s">
        <v>161</v>
      </c>
      <c r="B5" s="85" t="s">
        <v>31</v>
      </c>
      <c r="C5" s="85" t="s">
        <v>162</v>
      </c>
      <c r="D5" s="85" t="s">
        <v>163</v>
      </c>
      <c r="E5" s="85" t="s">
        <v>164</v>
      </c>
      <c r="F5" s="85" t="s">
        <v>165</v>
      </c>
      <c r="G5" s="85" t="s">
        <v>166</v>
      </c>
    </row>
    <row r="6" spans="1:9" s="105" customFormat="1" ht="33.75" customHeight="1" x14ac:dyDescent="0.25">
      <c r="A6" s="107" t="s">
        <v>36</v>
      </c>
      <c r="B6" s="112">
        <v>2217243088</v>
      </c>
      <c r="C6" s="112">
        <v>160946360</v>
      </c>
      <c r="D6" s="112">
        <v>102778202</v>
      </c>
      <c r="E6" s="114">
        <v>21154733</v>
      </c>
      <c r="F6" s="114">
        <v>10847658</v>
      </c>
      <c r="G6" s="114">
        <v>1921516135</v>
      </c>
      <c r="I6" s="105">
        <f>SUM(C6:G6)-B6</f>
        <v>0</v>
      </c>
    </row>
    <row r="7" spans="1:9" s="105" customFormat="1" ht="33.75" customHeight="1" x14ac:dyDescent="0.25">
      <c r="A7" s="108" t="s">
        <v>37</v>
      </c>
      <c r="B7" s="112">
        <v>1236801178</v>
      </c>
      <c r="C7" s="112">
        <v>2189852</v>
      </c>
      <c r="D7" s="112">
        <v>565207</v>
      </c>
      <c r="E7" s="114">
        <v>22703</v>
      </c>
      <c r="F7" s="114">
        <v>900923</v>
      </c>
      <c r="G7" s="114">
        <v>1233122493</v>
      </c>
      <c r="I7" s="105">
        <f t="shared" ref="I7:I70" si="0">SUM(C7:G7)-B7</f>
        <v>0</v>
      </c>
    </row>
    <row r="8" spans="1:9" ht="15.75" x14ac:dyDescent="0.25">
      <c r="A8" s="86" t="s">
        <v>38</v>
      </c>
      <c r="B8" s="88">
        <v>23301863</v>
      </c>
      <c r="C8" s="88">
        <v>77522</v>
      </c>
      <c r="D8" s="88">
        <v>34771</v>
      </c>
      <c r="E8" s="88">
        <v>0</v>
      </c>
      <c r="F8" s="88">
        <v>0</v>
      </c>
      <c r="G8" s="88">
        <v>23189570</v>
      </c>
      <c r="I8" s="87">
        <f t="shared" si="0"/>
        <v>0</v>
      </c>
    </row>
    <row r="9" spans="1:9" ht="15.75" x14ac:dyDescent="0.25">
      <c r="A9" s="86" t="s">
        <v>39</v>
      </c>
      <c r="B9" s="88">
        <v>186346042</v>
      </c>
      <c r="C9" s="88">
        <v>77879</v>
      </c>
      <c r="D9" s="88">
        <v>1050</v>
      </c>
      <c r="E9" s="88">
        <v>0</v>
      </c>
      <c r="F9" s="88">
        <v>0</v>
      </c>
      <c r="G9" s="88">
        <v>186267113</v>
      </c>
      <c r="I9" s="87">
        <f t="shared" si="0"/>
        <v>0</v>
      </c>
    </row>
    <row r="10" spans="1:9" ht="15.75" x14ac:dyDescent="0.25">
      <c r="A10" s="86" t="s">
        <v>40</v>
      </c>
      <c r="B10" s="88">
        <v>34844789</v>
      </c>
      <c r="C10" s="88">
        <v>300004</v>
      </c>
      <c r="D10" s="88">
        <v>44613</v>
      </c>
      <c r="E10" s="88">
        <v>0</v>
      </c>
      <c r="F10" s="88">
        <v>103037</v>
      </c>
      <c r="G10" s="88">
        <v>34397135</v>
      </c>
      <c r="I10" s="87">
        <f t="shared" si="0"/>
        <v>0</v>
      </c>
    </row>
    <row r="11" spans="1:9" ht="15.75" x14ac:dyDescent="0.25">
      <c r="A11" s="86" t="s">
        <v>41</v>
      </c>
      <c r="B11" s="88">
        <v>13000131</v>
      </c>
      <c r="C11" s="88">
        <v>14897</v>
      </c>
      <c r="D11" s="88">
        <v>148654</v>
      </c>
      <c r="E11" s="88">
        <v>0</v>
      </c>
      <c r="F11" s="88">
        <v>0</v>
      </c>
      <c r="G11" s="88">
        <v>12836580</v>
      </c>
      <c r="I11" s="87">
        <f t="shared" si="0"/>
        <v>0</v>
      </c>
    </row>
    <row r="12" spans="1:9" ht="15.75" x14ac:dyDescent="0.25">
      <c r="A12" s="86" t="s">
        <v>42</v>
      </c>
      <c r="B12" s="88">
        <v>25309501</v>
      </c>
      <c r="C12" s="88">
        <v>976378</v>
      </c>
      <c r="D12" s="88">
        <v>58770</v>
      </c>
      <c r="E12" s="88">
        <v>0</v>
      </c>
      <c r="F12" s="88">
        <v>0</v>
      </c>
      <c r="G12" s="88">
        <v>24274353</v>
      </c>
      <c r="I12" s="87">
        <f t="shared" si="0"/>
        <v>0</v>
      </c>
    </row>
    <row r="13" spans="1:9" ht="15.75" x14ac:dyDescent="0.25">
      <c r="A13" s="86" t="s">
        <v>43</v>
      </c>
      <c r="B13" s="88">
        <v>113002525</v>
      </c>
      <c r="C13" s="88">
        <v>0</v>
      </c>
      <c r="D13" s="88">
        <v>239</v>
      </c>
      <c r="E13" s="88">
        <v>0</v>
      </c>
      <c r="F13" s="88">
        <v>3456</v>
      </c>
      <c r="G13" s="88">
        <v>112998830</v>
      </c>
      <c r="I13" s="87">
        <f t="shared" si="0"/>
        <v>0</v>
      </c>
    </row>
    <row r="14" spans="1:9" ht="15.75" x14ac:dyDescent="0.25">
      <c r="A14" s="86" t="s">
        <v>44</v>
      </c>
      <c r="B14" s="88">
        <v>24111248</v>
      </c>
      <c r="C14" s="88">
        <v>63009</v>
      </c>
      <c r="D14" s="88">
        <v>40179</v>
      </c>
      <c r="E14" s="88">
        <v>0</v>
      </c>
      <c r="F14" s="88">
        <v>26000</v>
      </c>
      <c r="G14" s="88">
        <v>23982060</v>
      </c>
      <c r="I14" s="87">
        <f t="shared" si="0"/>
        <v>0</v>
      </c>
    </row>
    <row r="15" spans="1:9" ht="15.75" x14ac:dyDescent="0.25">
      <c r="A15" s="86" t="s">
        <v>45</v>
      </c>
      <c r="B15" s="88">
        <v>66322800</v>
      </c>
      <c r="C15" s="88">
        <v>0</v>
      </c>
      <c r="D15" s="88">
        <v>0</v>
      </c>
      <c r="E15" s="88">
        <v>0</v>
      </c>
      <c r="F15" s="88">
        <v>0</v>
      </c>
      <c r="G15" s="88">
        <v>66322800</v>
      </c>
      <c r="I15" s="87">
        <f t="shared" si="0"/>
        <v>0</v>
      </c>
    </row>
    <row r="16" spans="1:9" ht="15.75" x14ac:dyDescent="0.25">
      <c r="A16" s="86" t="s">
        <v>46</v>
      </c>
      <c r="B16" s="88">
        <v>35437386</v>
      </c>
      <c r="C16" s="88">
        <v>0</v>
      </c>
      <c r="D16" s="88">
        <v>10486</v>
      </c>
      <c r="E16" s="88">
        <v>0</v>
      </c>
      <c r="F16" s="88">
        <v>0</v>
      </c>
      <c r="G16" s="88">
        <v>35426900</v>
      </c>
      <c r="I16" s="87">
        <f t="shared" si="0"/>
        <v>0</v>
      </c>
    </row>
    <row r="17" spans="1:9" ht="15.75" x14ac:dyDescent="0.25">
      <c r="A17" s="86" t="s">
        <v>47</v>
      </c>
      <c r="B17" s="88">
        <v>154571179</v>
      </c>
      <c r="C17" s="88">
        <v>21434</v>
      </c>
      <c r="D17" s="88">
        <v>58363</v>
      </c>
      <c r="E17" s="88">
        <v>0</v>
      </c>
      <c r="F17" s="88">
        <v>71042</v>
      </c>
      <c r="G17" s="88">
        <v>154420340</v>
      </c>
      <c r="I17" s="87">
        <f t="shared" si="0"/>
        <v>0</v>
      </c>
    </row>
    <row r="18" spans="1:9" ht="15.75" x14ac:dyDescent="0.25">
      <c r="A18" s="86" t="s">
        <v>48</v>
      </c>
      <c r="B18" s="88">
        <v>65744092</v>
      </c>
      <c r="C18" s="88">
        <v>9310</v>
      </c>
      <c r="D18" s="88">
        <v>49928</v>
      </c>
      <c r="E18" s="88">
        <v>0</v>
      </c>
      <c r="F18" s="88">
        <v>6660</v>
      </c>
      <c r="G18" s="88">
        <v>65678194</v>
      </c>
      <c r="I18" s="87">
        <f t="shared" si="0"/>
        <v>0</v>
      </c>
    </row>
    <row r="19" spans="1:9" ht="15.75" x14ac:dyDescent="0.25">
      <c r="A19" s="86" t="s">
        <v>49</v>
      </c>
      <c r="B19" s="88">
        <v>14105274</v>
      </c>
      <c r="C19" s="88">
        <v>62682</v>
      </c>
      <c r="D19" s="88">
        <v>100913</v>
      </c>
      <c r="E19" s="88">
        <v>0</v>
      </c>
      <c r="F19" s="88">
        <v>63560</v>
      </c>
      <c r="G19" s="88">
        <v>13878119</v>
      </c>
      <c r="I19" s="87">
        <f t="shared" si="0"/>
        <v>0</v>
      </c>
    </row>
    <row r="20" spans="1:9" ht="15.75" x14ac:dyDescent="0.25">
      <c r="A20" s="86" t="s">
        <v>50</v>
      </c>
      <c r="B20" s="88">
        <v>69881699</v>
      </c>
      <c r="C20" s="88">
        <v>3026</v>
      </c>
      <c r="D20" s="88">
        <v>1483</v>
      </c>
      <c r="E20" s="88">
        <v>0</v>
      </c>
      <c r="F20" s="88">
        <v>0</v>
      </c>
      <c r="G20" s="88">
        <v>69877190</v>
      </c>
      <c r="I20" s="87">
        <f t="shared" si="0"/>
        <v>0</v>
      </c>
    </row>
    <row r="21" spans="1:9" ht="15.75" x14ac:dyDescent="0.25">
      <c r="A21" s="86" t="s">
        <v>51</v>
      </c>
      <c r="B21" s="88">
        <v>55671074</v>
      </c>
      <c r="C21" s="88">
        <v>36314</v>
      </c>
      <c r="D21" s="88">
        <v>1076</v>
      </c>
      <c r="E21" s="88">
        <v>10540</v>
      </c>
      <c r="F21" s="88">
        <v>384</v>
      </c>
      <c r="G21" s="88">
        <v>55622760</v>
      </c>
      <c r="I21" s="87">
        <f t="shared" si="0"/>
        <v>0</v>
      </c>
    </row>
    <row r="22" spans="1:9" ht="15.75" x14ac:dyDescent="0.25">
      <c r="A22" s="86" t="s">
        <v>52</v>
      </c>
      <c r="B22" s="88">
        <v>45851694</v>
      </c>
      <c r="C22" s="88">
        <v>752</v>
      </c>
      <c r="D22" s="88">
        <v>0</v>
      </c>
      <c r="E22" s="88">
        <v>4086</v>
      </c>
      <c r="F22" s="88">
        <v>122567</v>
      </c>
      <c r="G22" s="88">
        <v>45724289</v>
      </c>
      <c r="I22" s="87">
        <f t="shared" si="0"/>
        <v>0</v>
      </c>
    </row>
    <row r="23" spans="1:9" ht="15.75" x14ac:dyDescent="0.25">
      <c r="A23" s="86" t="s">
        <v>53</v>
      </c>
      <c r="B23" s="88">
        <v>57094470</v>
      </c>
      <c r="C23" s="88">
        <v>10087</v>
      </c>
      <c r="D23" s="88">
        <v>1858</v>
      </c>
      <c r="E23" s="88">
        <v>0</v>
      </c>
      <c r="F23" s="88">
        <v>0</v>
      </c>
      <c r="G23" s="88">
        <v>57082525</v>
      </c>
      <c r="I23" s="87">
        <f t="shared" si="0"/>
        <v>0</v>
      </c>
    </row>
    <row r="24" spans="1:9" ht="15.75" x14ac:dyDescent="0.25">
      <c r="A24" s="86" t="s">
        <v>54</v>
      </c>
      <c r="B24" s="88">
        <v>92858069</v>
      </c>
      <c r="C24" s="88">
        <v>535549</v>
      </c>
      <c r="D24" s="88">
        <v>10966</v>
      </c>
      <c r="E24" s="88">
        <v>8077</v>
      </c>
      <c r="F24" s="88">
        <v>504217</v>
      </c>
      <c r="G24" s="88">
        <v>91799260</v>
      </c>
      <c r="I24" s="87">
        <f t="shared" si="0"/>
        <v>0</v>
      </c>
    </row>
    <row r="25" spans="1:9" ht="15.75" x14ac:dyDescent="0.25">
      <c r="A25" s="86" t="s">
        <v>55</v>
      </c>
      <c r="B25" s="88">
        <v>66406346</v>
      </c>
      <c r="C25" s="88">
        <v>0</v>
      </c>
      <c r="D25" s="88">
        <v>1858</v>
      </c>
      <c r="E25" s="88">
        <v>0</v>
      </c>
      <c r="F25" s="88">
        <v>0</v>
      </c>
      <c r="G25" s="88">
        <v>66404488</v>
      </c>
      <c r="I25" s="87">
        <f t="shared" si="0"/>
        <v>0</v>
      </c>
    </row>
    <row r="26" spans="1:9" ht="15.75" x14ac:dyDescent="0.25">
      <c r="A26" s="86" t="s">
        <v>56</v>
      </c>
      <c r="B26" s="88">
        <v>92940996</v>
      </c>
      <c r="C26" s="88">
        <v>1009</v>
      </c>
      <c r="D26" s="88">
        <v>0</v>
      </c>
      <c r="E26" s="88">
        <v>0</v>
      </c>
      <c r="F26" s="88">
        <v>0</v>
      </c>
      <c r="G26" s="88">
        <v>92939987</v>
      </c>
      <c r="I26" s="87">
        <f t="shared" si="0"/>
        <v>0</v>
      </c>
    </row>
    <row r="27" spans="1:9" s="113" customFormat="1" ht="33.75" customHeight="1" x14ac:dyDescent="0.25">
      <c r="A27" s="109" t="s">
        <v>57</v>
      </c>
      <c r="B27" s="67">
        <v>980441910</v>
      </c>
      <c r="C27" s="67">
        <v>158756508</v>
      </c>
      <c r="D27" s="67">
        <v>102212995</v>
      </c>
      <c r="E27" s="112">
        <v>21132030</v>
      </c>
      <c r="F27" s="112">
        <v>9946735</v>
      </c>
      <c r="G27" s="112">
        <v>688393642</v>
      </c>
      <c r="I27" s="105">
        <f t="shared" si="0"/>
        <v>0</v>
      </c>
    </row>
    <row r="28" spans="1:9" ht="15.75" x14ac:dyDescent="0.25">
      <c r="A28" s="89" t="s">
        <v>58</v>
      </c>
      <c r="B28" s="35">
        <v>6812119</v>
      </c>
      <c r="C28" s="35">
        <v>2657841</v>
      </c>
      <c r="D28" s="35">
        <v>1729768</v>
      </c>
      <c r="E28" s="88">
        <v>0</v>
      </c>
      <c r="F28" s="88">
        <v>54000</v>
      </c>
      <c r="G28" s="88">
        <v>2370510</v>
      </c>
      <c r="I28" s="87">
        <f t="shared" si="0"/>
        <v>0</v>
      </c>
    </row>
    <row r="29" spans="1:9" ht="15.75" x14ac:dyDescent="0.25">
      <c r="A29" s="90" t="s">
        <v>59</v>
      </c>
      <c r="B29" s="35">
        <v>2273942</v>
      </c>
      <c r="C29" s="35">
        <v>1811457</v>
      </c>
      <c r="D29" s="35">
        <v>458128</v>
      </c>
      <c r="E29" s="88">
        <v>0</v>
      </c>
      <c r="F29" s="88">
        <v>0</v>
      </c>
      <c r="G29" s="88">
        <v>4357</v>
      </c>
      <c r="I29" s="87">
        <f t="shared" si="0"/>
        <v>0</v>
      </c>
    </row>
    <row r="30" spans="1:9" ht="15.75" x14ac:dyDescent="0.25">
      <c r="A30" s="90" t="s">
        <v>60</v>
      </c>
      <c r="B30" s="35">
        <v>3079363</v>
      </c>
      <c r="C30" s="35">
        <v>409843</v>
      </c>
      <c r="D30" s="35">
        <v>2667395</v>
      </c>
      <c r="E30" s="88">
        <v>0</v>
      </c>
      <c r="F30" s="88">
        <v>0</v>
      </c>
      <c r="G30" s="88">
        <v>2125</v>
      </c>
      <c r="I30" s="87">
        <f t="shared" si="0"/>
        <v>0</v>
      </c>
    </row>
    <row r="31" spans="1:9" ht="15.75" x14ac:dyDescent="0.25">
      <c r="A31" s="90" t="s">
        <v>61</v>
      </c>
      <c r="B31" s="35">
        <v>17370691</v>
      </c>
      <c r="C31" s="35">
        <v>1935308</v>
      </c>
      <c r="D31" s="35">
        <v>2354482</v>
      </c>
      <c r="E31" s="88">
        <v>0</v>
      </c>
      <c r="F31" s="88">
        <v>216980</v>
      </c>
      <c r="G31" s="88">
        <v>12863921</v>
      </c>
      <c r="I31" s="87">
        <f t="shared" si="0"/>
        <v>0</v>
      </c>
    </row>
    <row r="32" spans="1:9" ht="15.75" x14ac:dyDescent="0.25">
      <c r="A32" s="90" t="s">
        <v>62</v>
      </c>
      <c r="B32" s="35">
        <v>32169960</v>
      </c>
      <c r="C32" s="35">
        <v>466169</v>
      </c>
      <c r="D32" s="35">
        <v>681405</v>
      </c>
      <c r="E32" s="88">
        <v>1753984</v>
      </c>
      <c r="F32" s="88">
        <v>730464</v>
      </c>
      <c r="G32" s="88">
        <v>28537938</v>
      </c>
      <c r="I32" s="87">
        <f t="shared" si="0"/>
        <v>0</v>
      </c>
    </row>
    <row r="33" spans="1:9" ht="15.75" x14ac:dyDescent="0.25">
      <c r="A33" s="90" t="s">
        <v>63</v>
      </c>
      <c r="B33" s="35">
        <v>4658656</v>
      </c>
      <c r="C33" s="35">
        <v>3051985</v>
      </c>
      <c r="D33" s="35">
        <v>1581169</v>
      </c>
      <c r="E33" s="88">
        <v>0</v>
      </c>
      <c r="F33" s="88">
        <v>16250</v>
      </c>
      <c r="G33" s="88">
        <v>9252</v>
      </c>
      <c r="I33" s="87">
        <f t="shared" si="0"/>
        <v>0</v>
      </c>
    </row>
    <row r="34" spans="1:9" ht="15.75" x14ac:dyDescent="0.25">
      <c r="A34" s="90" t="s">
        <v>64</v>
      </c>
      <c r="B34" s="35">
        <v>9827284</v>
      </c>
      <c r="C34" s="35">
        <v>1760615</v>
      </c>
      <c r="D34" s="35">
        <v>266349</v>
      </c>
      <c r="E34" s="88">
        <v>135</v>
      </c>
      <c r="F34" s="88">
        <v>135450</v>
      </c>
      <c r="G34" s="88">
        <v>7664735</v>
      </c>
      <c r="I34" s="87">
        <f t="shared" si="0"/>
        <v>0</v>
      </c>
    </row>
    <row r="35" spans="1:9" ht="15.75" x14ac:dyDescent="0.25">
      <c r="A35" s="90" t="s">
        <v>65</v>
      </c>
      <c r="B35" s="35">
        <v>5309807</v>
      </c>
      <c r="C35" s="35">
        <v>2486270</v>
      </c>
      <c r="D35" s="35">
        <v>344599</v>
      </c>
      <c r="E35" s="88">
        <v>0</v>
      </c>
      <c r="F35" s="88">
        <v>0</v>
      </c>
      <c r="G35" s="88">
        <v>2478938</v>
      </c>
      <c r="I35" s="87">
        <f t="shared" si="0"/>
        <v>0</v>
      </c>
    </row>
    <row r="36" spans="1:9" ht="15.75" x14ac:dyDescent="0.25">
      <c r="A36" s="90" t="s">
        <v>66</v>
      </c>
      <c r="B36" s="35">
        <v>871366</v>
      </c>
      <c r="C36" s="35">
        <v>49097</v>
      </c>
      <c r="D36" s="35">
        <v>34508</v>
      </c>
      <c r="E36" s="88">
        <v>28571</v>
      </c>
      <c r="F36" s="88">
        <v>0</v>
      </c>
      <c r="G36" s="88">
        <v>759190</v>
      </c>
      <c r="I36" s="87">
        <f t="shared" si="0"/>
        <v>0</v>
      </c>
    </row>
    <row r="37" spans="1:9" ht="15.75" x14ac:dyDescent="0.25">
      <c r="A37" s="90" t="s">
        <v>67</v>
      </c>
      <c r="B37" s="35">
        <v>4797741</v>
      </c>
      <c r="C37" s="35">
        <v>2502633</v>
      </c>
      <c r="D37" s="35">
        <v>2272128</v>
      </c>
      <c r="E37" s="88">
        <v>0</v>
      </c>
      <c r="F37" s="88">
        <v>0</v>
      </c>
      <c r="G37" s="88">
        <v>22980</v>
      </c>
      <c r="I37" s="87">
        <f t="shared" si="0"/>
        <v>0</v>
      </c>
    </row>
    <row r="38" spans="1:9" ht="15.75" x14ac:dyDescent="0.25">
      <c r="A38" s="90" t="s">
        <v>68</v>
      </c>
      <c r="B38" s="35">
        <v>23964419</v>
      </c>
      <c r="C38" s="35">
        <v>2352784</v>
      </c>
      <c r="D38" s="35">
        <v>938355</v>
      </c>
      <c r="E38" s="88">
        <v>0</v>
      </c>
      <c r="F38" s="88">
        <v>0</v>
      </c>
      <c r="G38" s="88">
        <v>20673280</v>
      </c>
      <c r="I38" s="87">
        <f t="shared" si="0"/>
        <v>0</v>
      </c>
    </row>
    <row r="39" spans="1:9" ht="15.75" x14ac:dyDescent="0.25">
      <c r="A39" s="90" t="s">
        <v>69</v>
      </c>
      <c r="B39" s="35">
        <v>5398140</v>
      </c>
      <c r="C39" s="35">
        <v>29454</v>
      </c>
      <c r="D39" s="35">
        <v>475260</v>
      </c>
      <c r="E39" s="88">
        <v>0</v>
      </c>
      <c r="F39" s="88">
        <v>32226</v>
      </c>
      <c r="G39" s="88">
        <v>4861200</v>
      </c>
      <c r="I39" s="87">
        <f t="shared" si="0"/>
        <v>0</v>
      </c>
    </row>
    <row r="40" spans="1:9" ht="15.75" x14ac:dyDescent="0.25">
      <c r="A40" s="90" t="s">
        <v>70</v>
      </c>
      <c r="B40" s="35">
        <v>101992855</v>
      </c>
      <c r="C40" s="35">
        <v>130263</v>
      </c>
      <c r="D40" s="35">
        <v>105187</v>
      </c>
      <c r="E40" s="88">
        <v>11</v>
      </c>
      <c r="F40" s="88">
        <v>128000</v>
      </c>
      <c r="G40" s="88">
        <v>101629394</v>
      </c>
      <c r="I40" s="87">
        <f t="shared" si="0"/>
        <v>0</v>
      </c>
    </row>
    <row r="41" spans="1:9" ht="15.75" x14ac:dyDescent="0.25">
      <c r="A41" s="90" t="s">
        <v>71</v>
      </c>
      <c r="B41" s="35">
        <v>9058526</v>
      </c>
      <c r="C41" s="35">
        <v>333111</v>
      </c>
      <c r="D41" s="35">
        <v>591389</v>
      </c>
      <c r="E41" s="88">
        <v>0</v>
      </c>
      <c r="F41" s="88">
        <v>0</v>
      </c>
      <c r="G41" s="88">
        <v>8134026</v>
      </c>
      <c r="I41" s="87">
        <f t="shared" si="0"/>
        <v>0</v>
      </c>
    </row>
    <row r="42" spans="1:9" ht="15.75" x14ac:dyDescent="0.25">
      <c r="A42" s="90" t="s">
        <v>72</v>
      </c>
      <c r="B42" s="35">
        <v>1114950</v>
      </c>
      <c r="C42" s="35">
        <v>850094</v>
      </c>
      <c r="D42" s="35">
        <v>254524</v>
      </c>
      <c r="E42" s="88">
        <v>0</v>
      </c>
      <c r="F42" s="88">
        <v>0</v>
      </c>
      <c r="G42" s="88">
        <v>10332</v>
      </c>
      <c r="I42" s="87">
        <f t="shared" si="0"/>
        <v>0</v>
      </c>
    </row>
    <row r="43" spans="1:9" ht="15.75" x14ac:dyDescent="0.25">
      <c r="A43" s="90" t="s">
        <v>73</v>
      </c>
      <c r="B43" s="35">
        <v>5126477</v>
      </c>
      <c r="C43" s="35">
        <v>2510947</v>
      </c>
      <c r="D43" s="35">
        <v>1324948</v>
      </c>
      <c r="E43" s="88">
        <v>0</v>
      </c>
      <c r="F43" s="88">
        <v>0</v>
      </c>
      <c r="G43" s="88">
        <v>1290582</v>
      </c>
      <c r="I43" s="87">
        <f t="shared" si="0"/>
        <v>0</v>
      </c>
    </row>
    <row r="44" spans="1:9" ht="15.75" x14ac:dyDescent="0.25">
      <c r="A44" s="90" t="s">
        <v>74</v>
      </c>
      <c r="B44" s="35">
        <v>3299049</v>
      </c>
      <c r="C44" s="35">
        <v>1395595</v>
      </c>
      <c r="D44" s="35">
        <v>1642885</v>
      </c>
      <c r="E44" s="88">
        <v>0</v>
      </c>
      <c r="F44" s="88">
        <v>0</v>
      </c>
      <c r="G44" s="88">
        <v>260569</v>
      </c>
      <c r="I44" s="87">
        <f t="shared" si="0"/>
        <v>0</v>
      </c>
    </row>
    <row r="45" spans="1:9" ht="15.75" x14ac:dyDescent="0.25">
      <c r="A45" s="90" t="s">
        <v>75</v>
      </c>
      <c r="B45" s="35">
        <v>1238298</v>
      </c>
      <c r="C45" s="35">
        <v>721107</v>
      </c>
      <c r="D45" s="35">
        <v>514341</v>
      </c>
      <c r="E45" s="88">
        <v>0</v>
      </c>
      <c r="F45" s="88">
        <v>0</v>
      </c>
      <c r="G45" s="88">
        <v>2850</v>
      </c>
      <c r="I45" s="87">
        <f t="shared" si="0"/>
        <v>0</v>
      </c>
    </row>
    <row r="46" spans="1:9" ht="15.75" x14ac:dyDescent="0.25">
      <c r="A46" s="90" t="s">
        <v>76</v>
      </c>
      <c r="B46" s="35">
        <v>1417123</v>
      </c>
      <c r="C46" s="35">
        <v>395258</v>
      </c>
      <c r="D46" s="35">
        <v>667373</v>
      </c>
      <c r="E46" s="88">
        <v>0</v>
      </c>
      <c r="F46" s="88">
        <v>265932</v>
      </c>
      <c r="G46" s="88">
        <v>88560</v>
      </c>
      <c r="I46" s="87">
        <f t="shared" si="0"/>
        <v>0</v>
      </c>
    </row>
    <row r="47" spans="1:9" ht="15.75" x14ac:dyDescent="0.25">
      <c r="A47" s="90" t="s">
        <v>77</v>
      </c>
      <c r="B47" s="35">
        <v>2067240</v>
      </c>
      <c r="C47" s="35">
        <v>1320805</v>
      </c>
      <c r="D47" s="35">
        <v>484649</v>
      </c>
      <c r="E47" s="88">
        <v>0</v>
      </c>
      <c r="F47" s="88">
        <v>0</v>
      </c>
      <c r="G47" s="88">
        <v>261786</v>
      </c>
      <c r="I47" s="87">
        <f t="shared" si="0"/>
        <v>0</v>
      </c>
    </row>
    <row r="48" spans="1:9" ht="15.75" x14ac:dyDescent="0.25">
      <c r="A48" s="90" t="s">
        <v>78</v>
      </c>
      <c r="B48" s="35">
        <v>2670872</v>
      </c>
      <c r="C48" s="35">
        <v>1345432</v>
      </c>
      <c r="D48" s="35">
        <v>1294556</v>
      </c>
      <c r="E48" s="88">
        <v>0</v>
      </c>
      <c r="F48" s="88">
        <v>2477</v>
      </c>
      <c r="G48" s="88">
        <v>28407</v>
      </c>
      <c r="I48" s="87">
        <f t="shared" si="0"/>
        <v>0</v>
      </c>
    </row>
    <row r="49" spans="1:9" ht="15.75" x14ac:dyDescent="0.25">
      <c r="A49" s="90" t="s">
        <v>79</v>
      </c>
      <c r="B49" s="35">
        <v>3271322</v>
      </c>
      <c r="C49" s="35">
        <v>1636429</v>
      </c>
      <c r="D49" s="35">
        <v>1618327</v>
      </c>
      <c r="E49" s="88">
        <v>0</v>
      </c>
      <c r="F49" s="88">
        <v>15846</v>
      </c>
      <c r="G49" s="88">
        <v>720</v>
      </c>
      <c r="I49" s="87">
        <f t="shared" si="0"/>
        <v>0</v>
      </c>
    </row>
    <row r="50" spans="1:9" ht="15.75" x14ac:dyDescent="0.25">
      <c r="A50" s="90" t="s">
        <v>80</v>
      </c>
      <c r="B50" s="35">
        <v>645298</v>
      </c>
      <c r="C50" s="35">
        <v>258722</v>
      </c>
      <c r="D50" s="35">
        <v>302136</v>
      </c>
      <c r="E50" s="88">
        <v>0</v>
      </c>
      <c r="F50" s="88">
        <v>0</v>
      </c>
      <c r="G50" s="88">
        <v>84440</v>
      </c>
      <c r="I50" s="87">
        <f t="shared" si="0"/>
        <v>0</v>
      </c>
    </row>
    <row r="51" spans="1:9" ht="15.75" x14ac:dyDescent="0.25">
      <c r="A51" s="90" t="s">
        <v>81</v>
      </c>
      <c r="B51" s="35">
        <v>7566976</v>
      </c>
      <c r="C51" s="35">
        <v>3643267</v>
      </c>
      <c r="D51" s="35">
        <v>1919099</v>
      </c>
      <c r="E51" s="88">
        <v>0</v>
      </c>
      <c r="F51" s="88">
        <v>0</v>
      </c>
      <c r="G51" s="88">
        <v>2004610</v>
      </c>
      <c r="I51" s="87">
        <f t="shared" si="0"/>
        <v>0</v>
      </c>
    </row>
    <row r="52" spans="1:9" ht="15.75" x14ac:dyDescent="0.25">
      <c r="A52" s="89" t="s">
        <v>82</v>
      </c>
      <c r="B52" s="35">
        <v>14680775</v>
      </c>
      <c r="C52" s="35">
        <v>3239976</v>
      </c>
      <c r="D52" s="35">
        <v>1104915</v>
      </c>
      <c r="E52" s="88">
        <v>0</v>
      </c>
      <c r="F52" s="88">
        <v>0</v>
      </c>
      <c r="G52" s="88">
        <v>10335884</v>
      </c>
      <c r="I52" s="87">
        <f t="shared" si="0"/>
        <v>0</v>
      </c>
    </row>
    <row r="53" spans="1:9" ht="15.75" x14ac:dyDescent="0.25">
      <c r="A53" s="90" t="s">
        <v>83</v>
      </c>
      <c r="B53" s="88">
        <v>13836579</v>
      </c>
      <c r="C53" s="88">
        <v>397676</v>
      </c>
      <c r="D53" s="88">
        <v>1645563</v>
      </c>
      <c r="E53" s="88">
        <v>0</v>
      </c>
      <c r="F53" s="88">
        <v>22140</v>
      </c>
      <c r="G53" s="88">
        <v>11771200</v>
      </c>
      <c r="I53" s="87">
        <f t="shared" si="0"/>
        <v>0</v>
      </c>
    </row>
    <row r="54" spans="1:9" ht="15.75" x14ac:dyDescent="0.25">
      <c r="A54" s="90" t="s">
        <v>84</v>
      </c>
      <c r="B54" s="88">
        <v>10734910</v>
      </c>
      <c r="C54" s="88">
        <v>2888500</v>
      </c>
      <c r="D54" s="88">
        <v>839710</v>
      </c>
      <c r="E54" s="88">
        <v>0</v>
      </c>
      <c r="F54" s="88">
        <v>0</v>
      </c>
      <c r="G54" s="88">
        <v>7006700</v>
      </c>
      <c r="I54" s="87">
        <f t="shared" si="0"/>
        <v>0</v>
      </c>
    </row>
    <row r="55" spans="1:9" ht="15.75" x14ac:dyDescent="0.25">
      <c r="A55" s="90" t="s">
        <v>85</v>
      </c>
      <c r="B55" s="88">
        <v>4061349</v>
      </c>
      <c r="C55" s="88">
        <v>2541050</v>
      </c>
      <c r="D55" s="88">
        <v>1518817</v>
      </c>
      <c r="E55" s="88">
        <v>0</v>
      </c>
      <c r="F55" s="88">
        <v>0</v>
      </c>
      <c r="G55" s="88">
        <v>1482</v>
      </c>
      <c r="I55" s="87">
        <f t="shared" si="0"/>
        <v>0</v>
      </c>
    </row>
    <row r="56" spans="1:9" ht="15.75" x14ac:dyDescent="0.25">
      <c r="A56" s="90" t="s">
        <v>86</v>
      </c>
      <c r="B56" s="88">
        <v>1422923</v>
      </c>
      <c r="C56" s="88">
        <v>325327</v>
      </c>
      <c r="D56" s="88">
        <v>577356</v>
      </c>
      <c r="E56" s="88">
        <v>0</v>
      </c>
      <c r="F56" s="88">
        <v>0</v>
      </c>
      <c r="G56" s="88">
        <v>520240</v>
      </c>
      <c r="I56" s="87">
        <f t="shared" si="0"/>
        <v>0</v>
      </c>
    </row>
    <row r="57" spans="1:9" ht="15.75" x14ac:dyDescent="0.25">
      <c r="A57" s="90" t="s">
        <v>87</v>
      </c>
      <c r="B57" s="88">
        <v>142402827</v>
      </c>
      <c r="C57" s="88">
        <v>0</v>
      </c>
      <c r="D57" s="88">
        <v>17681</v>
      </c>
      <c r="E57" s="88">
        <v>2852</v>
      </c>
      <c r="F57" s="88">
        <v>482732</v>
      </c>
      <c r="G57" s="88">
        <v>141899562</v>
      </c>
      <c r="I57" s="87">
        <f t="shared" si="0"/>
        <v>0</v>
      </c>
    </row>
    <row r="58" spans="1:9" ht="15.75" x14ac:dyDescent="0.25">
      <c r="A58" s="90" t="s">
        <v>88</v>
      </c>
      <c r="B58" s="88">
        <v>10910509</v>
      </c>
      <c r="C58" s="88">
        <v>184407</v>
      </c>
      <c r="D58" s="88">
        <v>82402</v>
      </c>
      <c r="E58" s="88">
        <v>0</v>
      </c>
      <c r="F58" s="88">
        <v>0</v>
      </c>
      <c r="G58" s="88">
        <v>10643700</v>
      </c>
      <c r="I58" s="87">
        <f t="shared" si="0"/>
        <v>0</v>
      </c>
    </row>
    <row r="59" spans="1:9" ht="15.75" x14ac:dyDescent="0.25">
      <c r="A59" s="90" t="s">
        <v>89</v>
      </c>
      <c r="B59" s="88">
        <v>4246752</v>
      </c>
      <c r="C59" s="88">
        <v>275200</v>
      </c>
      <c r="D59" s="88">
        <v>361220</v>
      </c>
      <c r="E59" s="88">
        <v>0</v>
      </c>
      <c r="F59" s="88">
        <v>0</v>
      </c>
      <c r="G59" s="88">
        <v>3610332</v>
      </c>
      <c r="I59" s="87">
        <f t="shared" si="0"/>
        <v>0</v>
      </c>
    </row>
    <row r="60" spans="1:9" ht="15.75" x14ac:dyDescent="0.25">
      <c r="A60" s="90" t="s">
        <v>90</v>
      </c>
      <c r="B60" s="88">
        <v>2243805</v>
      </c>
      <c r="C60" s="88">
        <v>1631270</v>
      </c>
      <c r="D60" s="88">
        <v>470575</v>
      </c>
      <c r="E60" s="88">
        <v>0</v>
      </c>
      <c r="F60" s="88">
        <v>0</v>
      </c>
      <c r="G60" s="88">
        <v>141960</v>
      </c>
      <c r="I60" s="87">
        <f t="shared" si="0"/>
        <v>0</v>
      </c>
    </row>
    <row r="61" spans="1:9" ht="15.75" x14ac:dyDescent="0.25">
      <c r="A61" s="90" t="s">
        <v>91</v>
      </c>
      <c r="B61" s="88">
        <v>1857526</v>
      </c>
      <c r="C61" s="88">
        <v>676406</v>
      </c>
      <c r="D61" s="88">
        <v>1180560</v>
      </c>
      <c r="E61" s="88">
        <v>0</v>
      </c>
      <c r="F61" s="88">
        <v>0</v>
      </c>
      <c r="G61" s="88">
        <v>560</v>
      </c>
      <c r="I61" s="87">
        <f t="shared" si="0"/>
        <v>0</v>
      </c>
    </row>
    <row r="62" spans="1:9" ht="15.75" x14ac:dyDescent="0.25">
      <c r="A62" s="90" t="s">
        <v>92</v>
      </c>
      <c r="B62" s="88">
        <v>3531772</v>
      </c>
      <c r="C62" s="88">
        <v>2836522</v>
      </c>
      <c r="D62" s="88">
        <v>691005</v>
      </c>
      <c r="E62" s="88">
        <v>0</v>
      </c>
      <c r="F62" s="88">
        <v>0</v>
      </c>
      <c r="G62" s="88">
        <v>4245</v>
      </c>
      <c r="I62" s="87">
        <f t="shared" si="0"/>
        <v>0</v>
      </c>
    </row>
    <row r="63" spans="1:9" ht="15.75" x14ac:dyDescent="0.25">
      <c r="A63" s="90" t="s">
        <v>93</v>
      </c>
      <c r="B63" s="88">
        <v>1194504</v>
      </c>
      <c r="C63" s="88">
        <v>663380</v>
      </c>
      <c r="D63" s="88">
        <v>530230</v>
      </c>
      <c r="E63" s="88">
        <v>0</v>
      </c>
      <c r="F63" s="88">
        <v>0</v>
      </c>
      <c r="G63" s="88">
        <v>894</v>
      </c>
      <c r="I63" s="87">
        <f t="shared" si="0"/>
        <v>0</v>
      </c>
    </row>
    <row r="64" spans="1:9" ht="15.75" x14ac:dyDescent="0.25">
      <c r="A64" s="90" t="s">
        <v>94</v>
      </c>
      <c r="B64" s="88">
        <v>977493</v>
      </c>
      <c r="C64" s="88">
        <v>211459</v>
      </c>
      <c r="D64" s="88">
        <v>765974</v>
      </c>
      <c r="E64" s="88">
        <v>0</v>
      </c>
      <c r="F64" s="88">
        <v>0</v>
      </c>
      <c r="G64" s="88">
        <v>60</v>
      </c>
      <c r="I64" s="87">
        <f t="shared" si="0"/>
        <v>0</v>
      </c>
    </row>
    <row r="65" spans="1:9" ht="15.75" x14ac:dyDescent="0.25">
      <c r="A65" s="90" t="s">
        <v>95</v>
      </c>
      <c r="B65" s="88">
        <v>3025513</v>
      </c>
      <c r="C65" s="88">
        <v>1302425</v>
      </c>
      <c r="D65" s="88">
        <v>1722556</v>
      </c>
      <c r="E65" s="88">
        <v>0</v>
      </c>
      <c r="F65" s="88">
        <v>0</v>
      </c>
      <c r="G65" s="88">
        <v>532</v>
      </c>
      <c r="I65" s="87">
        <f t="shared" si="0"/>
        <v>0</v>
      </c>
    </row>
    <row r="66" spans="1:9" ht="15.75" x14ac:dyDescent="0.25">
      <c r="A66" s="90" t="s">
        <v>96</v>
      </c>
      <c r="B66" s="88">
        <v>422811</v>
      </c>
      <c r="C66" s="88">
        <v>99985</v>
      </c>
      <c r="D66" s="88">
        <v>281106</v>
      </c>
      <c r="E66" s="88">
        <v>0</v>
      </c>
      <c r="F66" s="88">
        <v>0</v>
      </c>
      <c r="G66" s="88">
        <v>41720</v>
      </c>
      <c r="I66" s="87">
        <f t="shared" si="0"/>
        <v>0</v>
      </c>
    </row>
    <row r="67" spans="1:9" ht="15.75" x14ac:dyDescent="0.25">
      <c r="A67" s="90" t="s">
        <v>97</v>
      </c>
      <c r="B67" s="88">
        <v>702252</v>
      </c>
      <c r="C67" s="88">
        <v>33330</v>
      </c>
      <c r="D67" s="88">
        <v>667738</v>
      </c>
      <c r="E67" s="88">
        <v>0</v>
      </c>
      <c r="F67" s="88">
        <v>0</v>
      </c>
      <c r="G67" s="88">
        <v>1184</v>
      </c>
      <c r="I67" s="87">
        <f t="shared" si="0"/>
        <v>0</v>
      </c>
    </row>
    <row r="68" spans="1:9" ht="15.75" x14ac:dyDescent="0.25">
      <c r="A68" s="90" t="s">
        <v>98</v>
      </c>
      <c r="B68" s="88">
        <v>1334757</v>
      </c>
      <c r="C68" s="88">
        <v>214334</v>
      </c>
      <c r="D68" s="88">
        <v>1120135</v>
      </c>
      <c r="E68" s="88">
        <v>0</v>
      </c>
      <c r="F68" s="88">
        <v>0</v>
      </c>
      <c r="G68" s="88">
        <v>288</v>
      </c>
      <c r="I68" s="87">
        <f t="shared" si="0"/>
        <v>0</v>
      </c>
    </row>
    <row r="69" spans="1:9" ht="15.75" x14ac:dyDescent="0.25">
      <c r="A69" s="90" t="s">
        <v>99</v>
      </c>
      <c r="B69" s="88">
        <v>621989</v>
      </c>
      <c r="C69" s="88">
        <v>116057</v>
      </c>
      <c r="D69" s="88">
        <v>471555</v>
      </c>
      <c r="E69" s="88">
        <v>0</v>
      </c>
      <c r="F69" s="88">
        <v>0</v>
      </c>
      <c r="G69" s="88">
        <v>34377</v>
      </c>
      <c r="I69" s="87">
        <f t="shared" si="0"/>
        <v>0</v>
      </c>
    </row>
    <row r="70" spans="1:9" ht="15.75" x14ac:dyDescent="0.25">
      <c r="A70" s="90" t="s">
        <v>100</v>
      </c>
      <c r="B70" s="88">
        <v>4974167</v>
      </c>
      <c r="C70" s="88">
        <v>1821792</v>
      </c>
      <c r="D70" s="88">
        <v>1890575</v>
      </c>
      <c r="E70" s="88">
        <v>0</v>
      </c>
      <c r="F70" s="88">
        <v>0</v>
      </c>
      <c r="G70" s="88">
        <v>1261800</v>
      </c>
      <c r="I70" s="87">
        <f t="shared" si="0"/>
        <v>0</v>
      </c>
    </row>
    <row r="71" spans="1:9" ht="15.75" x14ac:dyDescent="0.25">
      <c r="A71" s="90" t="s">
        <v>101</v>
      </c>
      <c r="B71" s="88">
        <v>47478821</v>
      </c>
      <c r="C71" s="88">
        <v>1967071</v>
      </c>
      <c r="D71" s="88">
        <v>449459</v>
      </c>
      <c r="E71" s="88">
        <v>18314152</v>
      </c>
      <c r="F71" s="88">
        <v>426559</v>
      </c>
      <c r="G71" s="88">
        <v>26321580</v>
      </c>
      <c r="I71" s="87">
        <f t="shared" ref="I71:I133" si="1">SUM(C71:G71)-B71</f>
        <v>0</v>
      </c>
    </row>
    <row r="72" spans="1:9" ht="15.75" x14ac:dyDescent="0.25">
      <c r="A72" s="90" t="s">
        <v>102</v>
      </c>
      <c r="B72" s="88">
        <v>29999146</v>
      </c>
      <c r="C72" s="88">
        <v>173404</v>
      </c>
      <c r="D72" s="88">
        <v>263182</v>
      </c>
      <c r="E72" s="88">
        <v>0</v>
      </c>
      <c r="F72" s="88">
        <v>0</v>
      </c>
      <c r="G72" s="88">
        <v>29562560</v>
      </c>
      <c r="I72" s="87">
        <f t="shared" si="1"/>
        <v>0</v>
      </c>
    </row>
    <row r="73" spans="1:9" ht="15.75" x14ac:dyDescent="0.25">
      <c r="A73" s="90" t="s">
        <v>103</v>
      </c>
      <c r="B73" s="88">
        <v>2708606</v>
      </c>
      <c r="C73" s="88">
        <v>1258944</v>
      </c>
      <c r="D73" s="88">
        <v>1023992</v>
      </c>
      <c r="E73" s="88">
        <v>0</v>
      </c>
      <c r="F73" s="88">
        <v>0</v>
      </c>
      <c r="G73" s="88">
        <v>425670</v>
      </c>
      <c r="I73" s="87">
        <f t="shared" si="1"/>
        <v>0</v>
      </c>
    </row>
    <row r="74" spans="1:9" ht="15.75" x14ac:dyDescent="0.25">
      <c r="A74" s="90" t="s">
        <v>104</v>
      </c>
      <c r="B74" s="88">
        <v>7599971</v>
      </c>
      <c r="C74" s="88">
        <v>3717020</v>
      </c>
      <c r="D74" s="88">
        <v>2986926</v>
      </c>
      <c r="E74" s="88">
        <v>0</v>
      </c>
      <c r="F74" s="88">
        <v>0</v>
      </c>
      <c r="G74" s="88">
        <v>896025</v>
      </c>
      <c r="I74" s="87">
        <f t="shared" si="1"/>
        <v>0</v>
      </c>
    </row>
    <row r="75" spans="1:9" ht="15.75" x14ac:dyDescent="0.25">
      <c r="A75" s="90" t="s">
        <v>105</v>
      </c>
      <c r="B75" s="88">
        <v>2702237</v>
      </c>
      <c r="C75" s="88">
        <v>1626144</v>
      </c>
      <c r="D75" s="88">
        <v>1035993</v>
      </c>
      <c r="E75" s="88">
        <v>0</v>
      </c>
      <c r="F75" s="88">
        <v>0</v>
      </c>
      <c r="G75" s="88">
        <v>40100</v>
      </c>
      <c r="I75" s="87">
        <f t="shared" si="1"/>
        <v>0</v>
      </c>
    </row>
    <row r="76" spans="1:9" ht="15.75" x14ac:dyDescent="0.25">
      <c r="A76" s="90" t="s">
        <v>106</v>
      </c>
      <c r="B76" s="88">
        <v>3696077</v>
      </c>
      <c r="C76" s="88">
        <v>2067638</v>
      </c>
      <c r="D76" s="88">
        <v>1476289</v>
      </c>
      <c r="E76" s="88">
        <v>0</v>
      </c>
      <c r="F76" s="88">
        <v>0</v>
      </c>
      <c r="G76" s="88">
        <v>152150</v>
      </c>
      <c r="I76" s="87">
        <f t="shared" si="1"/>
        <v>0</v>
      </c>
    </row>
    <row r="77" spans="1:9" ht="15.75" x14ac:dyDescent="0.25">
      <c r="A77" s="90" t="s">
        <v>107</v>
      </c>
      <c r="B77" s="88">
        <v>2324807</v>
      </c>
      <c r="C77" s="88">
        <v>1522919</v>
      </c>
      <c r="D77" s="88">
        <v>716888</v>
      </c>
      <c r="E77" s="88">
        <v>0</v>
      </c>
      <c r="F77" s="88">
        <v>0</v>
      </c>
      <c r="G77" s="88">
        <v>85000</v>
      </c>
      <c r="I77" s="87">
        <f t="shared" si="1"/>
        <v>0</v>
      </c>
    </row>
    <row r="78" spans="1:9" ht="15.75" x14ac:dyDescent="0.25">
      <c r="A78" s="90" t="s">
        <v>108</v>
      </c>
      <c r="B78" s="88">
        <v>8611733</v>
      </c>
      <c r="C78" s="88">
        <v>1461913</v>
      </c>
      <c r="D78" s="88">
        <v>1789075</v>
      </c>
      <c r="E78" s="88">
        <v>0</v>
      </c>
      <c r="F78" s="88">
        <v>788166</v>
      </c>
      <c r="G78" s="88">
        <v>4572579</v>
      </c>
      <c r="I78" s="87">
        <f t="shared" si="1"/>
        <v>0</v>
      </c>
    </row>
    <row r="79" spans="1:9" ht="15.75" x14ac:dyDescent="0.25">
      <c r="A79" s="90" t="s">
        <v>109</v>
      </c>
      <c r="B79" s="80">
        <v>5750351</v>
      </c>
      <c r="C79" s="80">
        <v>2616154</v>
      </c>
      <c r="D79" s="80">
        <v>855932</v>
      </c>
      <c r="E79" s="36">
        <v>0</v>
      </c>
      <c r="F79" s="36">
        <v>0</v>
      </c>
      <c r="G79" s="35">
        <v>2278265</v>
      </c>
      <c r="I79" s="87">
        <f t="shared" si="1"/>
        <v>0</v>
      </c>
    </row>
    <row r="80" spans="1:9" ht="15.75" x14ac:dyDescent="0.25">
      <c r="A80" s="90" t="s">
        <v>110</v>
      </c>
      <c r="B80" s="80">
        <v>33950970</v>
      </c>
      <c r="C80" s="80">
        <v>4665384</v>
      </c>
      <c r="D80" s="80">
        <v>252776</v>
      </c>
      <c r="E80" s="36">
        <v>0</v>
      </c>
      <c r="F80" s="36">
        <v>14605</v>
      </c>
      <c r="G80" s="35">
        <v>29018205</v>
      </c>
      <c r="I80" s="87">
        <f t="shared" si="1"/>
        <v>0</v>
      </c>
    </row>
    <row r="81" spans="1:9" ht="15.75" x14ac:dyDescent="0.25">
      <c r="A81" s="90" t="s">
        <v>111</v>
      </c>
      <c r="B81" s="80">
        <v>2053710</v>
      </c>
      <c r="C81" s="80">
        <v>635528</v>
      </c>
      <c r="D81" s="80">
        <v>1418038</v>
      </c>
      <c r="E81" s="36">
        <v>0</v>
      </c>
      <c r="F81" s="36">
        <v>0</v>
      </c>
      <c r="G81" s="35">
        <v>144</v>
      </c>
      <c r="I81" s="87">
        <f t="shared" si="1"/>
        <v>0</v>
      </c>
    </row>
    <row r="82" spans="1:9" ht="15.75" x14ac:dyDescent="0.25">
      <c r="A82" s="90" t="s">
        <v>112</v>
      </c>
      <c r="B82" s="80">
        <v>2241926</v>
      </c>
      <c r="C82" s="80">
        <v>464825</v>
      </c>
      <c r="D82" s="80">
        <v>1013512</v>
      </c>
      <c r="E82" s="36">
        <v>0</v>
      </c>
      <c r="F82" s="36">
        <v>0</v>
      </c>
      <c r="G82" s="35">
        <v>763589</v>
      </c>
      <c r="I82" s="87">
        <f t="shared" si="1"/>
        <v>0</v>
      </c>
    </row>
    <row r="83" spans="1:9" ht="15.75" x14ac:dyDescent="0.25">
      <c r="A83" s="90" t="s">
        <v>113</v>
      </c>
      <c r="B83" s="80">
        <v>2480851</v>
      </c>
      <c r="C83" s="80">
        <v>1034771</v>
      </c>
      <c r="D83" s="80">
        <v>771480</v>
      </c>
      <c r="E83" s="36">
        <v>0</v>
      </c>
      <c r="F83" s="36">
        <v>0</v>
      </c>
      <c r="G83" s="35">
        <v>674600</v>
      </c>
      <c r="I83" s="87">
        <f t="shared" si="1"/>
        <v>0</v>
      </c>
    </row>
    <row r="84" spans="1:9" ht="15.75" x14ac:dyDescent="0.25">
      <c r="A84" s="90" t="s">
        <v>114</v>
      </c>
      <c r="B84" s="80">
        <v>6293959</v>
      </c>
      <c r="C84" s="80">
        <v>2167791</v>
      </c>
      <c r="D84" s="80">
        <v>2899046</v>
      </c>
      <c r="E84" s="36">
        <v>0</v>
      </c>
      <c r="F84" s="36">
        <v>0</v>
      </c>
      <c r="G84" s="35">
        <v>1227122</v>
      </c>
      <c r="I84" s="87">
        <f t="shared" si="1"/>
        <v>0</v>
      </c>
    </row>
    <row r="85" spans="1:9" ht="15.75" x14ac:dyDescent="0.25">
      <c r="A85" s="91" t="s">
        <v>115</v>
      </c>
      <c r="B85" s="80">
        <v>4980244</v>
      </c>
      <c r="C85" s="80">
        <v>3282733</v>
      </c>
      <c r="D85" s="80">
        <v>1448505</v>
      </c>
      <c r="E85" s="36">
        <v>0</v>
      </c>
      <c r="F85" s="36">
        <v>83596</v>
      </c>
      <c r="G85" s="35">
        <v>165410</v>
      </c>
      <c r="I85" s="87">
        <f t="shared" si="1"/>
        <v>0</v>
      </c>
    </row>
    <row r="86" spans="1:9" ht="15.75" x14ac:dyDescent="0.25">
      <c r="A86" s="91" t="s">
        <v>116</v>
      </c>
      <c r="B86" s="80">
        <v>2388003</v>
      </c>
      <c r="C86" s="80">
        <v>638561</v>
      </c>
      <c r="D86" s="80">
        <v>768152</v>
      </c>
      <c r="E86" s="36">
        <v>0</v>
      </c>
      <c r="F86" s="36">
        <v>0</v>
      </c>
      <c r="G86" s="35">
        <v>981290</v>
      </c>
      <c r="I86" s="87">
        <f t="shared" si="1"/>
        <v>0</v>
      </c>
    </row>
    <row r="87" spans="1:9" ht="15.75" x14ac:dyDescent="0.25">
      <c r="A87" s="91" t="s">
        <v>117</v>
      </c>
      <c r="B87" s="80">
        <v>9873324</v>
      </c>
      <c r="C87" s="80">
        <v>527593</v>
      </c>
      <c r="D87" s="80">
        <v>348796</v>
      </c>
      <c r="E87" s="36">
        <v>0</v>
      </c>
      <c r="F87" s="36">
        <v>8375</v>
      </c>
      <c r="G87" s="35">
        <v>8988560</v>
      </c>
      <c r="I87" s="87">
        <f t="shared" si="1"/>
        <v>0</v>
      </c>
    </row>
    <row r="88" spans="1:9" ht="15.75" x14ac:dyDescent="0.25">
      <c r="A88" s="91" t="s">
        <v>118</v>
      </c>
      <c r="B88" s="80">
        <v>6778898</v>
      </c>
      <c r="C88" s="80">
        <v>334012</v>
      </c>
      <c r="D88" s="80">
        <v>1151036</v>
      </c>
      <c r="E88" s="36">
        <v>0</v>
      </c>
      <c r="F88" s="36">
        <v>523200</v>
      </c>
      <c r="G88" s="35">
        <v>4770650</v>
      </c>
      <c r="I88" s="87">
        <f t="shared" si="1"/>
        <v>0</v>
      </c>
    </row>
    <row r="89" spans="1:9" ht="15.75" x14ac:dyDescent="0.25">
      <c r="A89" s="91" t="s">
        <v>119</v>
      </c>
      <c r="B89" s="80">
        <v>1093908</v>
      </c>
      <c r="C89" s="80">
        <v>200919</v>
      </c>
      <c r="D89" s="80">
        <v>892959</v>
      </c>
      <c r="E89" s="36">
        <v>0</v>
      </c>
      <c r="F89" s="36">
        <v>0</v>
      </c>
      <c r="G89" s="35">
        <v>30</v>
      </c>
      <c r="I89" s="87">
        <f t="shared" si="1"/>
        <v>0</v>
      </c>
    </row>
    <row r="90" spans="1:9" ht="15.75" x14ac:dyDescent="0.25">
      <c r="A90" s="90" t="s">
        <v>120</v>
      </c>
      <c r="B90" s="80">
        <v>568933</v>
      </c>
      <c r="C90" s="80">
        <v>58909</v>
      </c>
      <c r="D90" s="80">
        <v>385492</v>
      </c>
      <c r="E90" s="36">
        <v>0</v>
      </c>
      <c r="F90" s="36">
        <v>0</v>
      </c>
      <c r="G90" s="35">
        <v>124532</v>
      </c>
      <c r="I90" s="87">
        <f t="shared" si="1"/>
        <v>0</v>
      </c>
    </row>
    <row r="91" spans="1:9" ht="15.75" x14ac:dyDescent="0.25">
      <c r="A91" s="90" t="s">
        <v>121</v>
      </c>
      <c r="B91" s="80">
        <v>3884736</v>
      </c>
      <c r="C91" s="80">
        <v>311249</v>
      </c>
      <c r="D91" s="80">
        <v>1100827</v>
      </c>
      <c r="E91" s="36">
        <v>0</v>
      </c>
      <c r="F91" s="36">
        <v>0</v>
      </c>
      <c r="G91" s="35">
        <v>2472660</v>
      </c>
      <c r="I91" s="87">
        <f t="shared" si="1"/>
        <v>0</v>
      </c>
    </row>
    <row r="92" spans="1:9" ht="15.75" x14ac:dyDescent="0.25">
      <c r="A92" s="90" t="s">
        <v>122</v>
      </c>
      <c r="B92" s="80">
        <v>7921597</v>
      </c>
      <c r="C92" s="80">
        <v>751367</v>
      </c>
      <c r="D92" s="80">
        <v>466148</v>
      </c>
      <c r="E92" s="36">
        <v>0</v>
      </c>
      <c r="F92" s="36">
        <v>0</v>
      </c>
      <c r="G92" s="35">
        <v>6704082</v>
      </c>
      <c r="I92" s="87">
        <f t="shared" si="1"/>
        <v>0</v>
      </c>
    </row>
    <row r="93" spans="1:9" ht="15.75" x14ac:dyDescent="0.25">
      <c r="A93" s="90" t="s">
        <v>123</v>
      </c>
      <c r="B93" s="80">
        <v>2195383</v>
      </c>
      <c r="C93" s="80">
        <v>421795</v>
      </c>
      <c r="D93" s="80">
        <v>659688</v>
      </c>
      <c r="E93" s="36">
        <v>0</v>
      </c>
      <c r="F93" s="36">
        <v>0</v>
      </c>
      <c r="G93" s="35">
        <v>1113900</v>
      </c>
      <c r="I93" s="87">
        <f t="shared" si="1"/>
        <v>0</v>
      </c>
    </row>
    <row r="94" spans="1:9" ht="15.75" x14ac:dyDescent="0.25">
      <c r="A94" s="90" t="s">
        <v>124</v>
      </c>
      <c r="B94" s="80">
        <v>1803338</v>
      </c>
      <c r="C94" s="80">
        <v>517295</v>
      </c>
      <c r="D94" s="80">
        <v>662053</v>
      </c>
      <c r="E94" s="36">
        <v>0</v>
      </c>
      <c r="F94" s="36">
        <v>0</v>
      </c>
      <c r="G94" s="35">
        <v>623990</v>
      </c>
      <c r="I94" s="87">
        <f t="shared" si="1"/>
        <v>0</v>
      </c>
    </row>
    <row r="95" spans="1:9" ht="15.75" x14ac:dyDescent="0.25">
      <c r="A95" s="90" t="s">
        <v>125</v>
      </c>
      <c r="B95" s="80">
        <v>13753967</v>
      </c>
      <c r="C95" s="80">
        <v>4285753</v>
      </c>
      <c r="D95" s="80">
        <v>881210</v>
      </c>
      <c r="E95" s="36">
        <v>1030233</v>
      </c>
      <c r="F95" s="36">
        <v>177651</v>
      </c>
      <c r="G95" s="35">
        <v>7379120</v>
      </c>
      <c r="I95" s="87">
        <f t="shared" si="1"/>
        <v>0</v>
      </c>
    </row>
    <row r="96" spans="1:9" ht="15.75" x14ac:dyDescent="0.25">
      <c r="A96" s="90" t="s">
        <v>126</v>
      </c>
      <c r="B96" s="80">
        <v>6501714</v>
      </c>
      <c r="C96" s="80">
        <v>2961031</v>
      </c>
      <c r="D96" s="80">
        <v>2093187</v>
      </c>
      <c r="E96" s="36">
        <v>0</v>
      </c>
      <c r="F96" s="36">
        <v>0</v>
      </c>
      <c r="G96" s="35">
        <v>1447496</v>
      </c>
      <c r="I96" s="87">
        <f t="shared" si="1"/>
        <v>0</v>
      </c>
    </row>
    <row r="97" spans="1:9" ht="15.75" x14ac:dyDescent="0.25">
      <c r="A97" s="90" t="s">
        <v>127</v>
      </c>
      <c r="B97" s="80">
        <v>37972003</v>
      </c>
      <c r="C97" s="80">
        <v>2002514</v>
      </c>
      <c r="D97" s="80">
        <v>2824016</v>
      </c>
      <c r="E97" s="36">
        <v>0</v>
      </c>
      <c r="F97" s="36">
        <v>4501773</v>
      </c>
      <c r="G97" s="35">
        <v>28643700</v>
      </c>
      <c r="I97" s="87">
        <f t="shared" si="1"/>
        <v>0</v>
      </c>
    </row>
    <row r="98" spans="1:9" ht="15.75" x14ac:dyDescent="0.25">
      <c r="A98" s="90" t="s">
        <v>128</v>
      </c>
      <c r="B98" s="80">
        <v>3287313</v>
      </c>
      <c r="C98" s="80">
        <v>2224568</v>
      </c>
      <c r="D98" s="80">
        <v>1045948</v>
      </c>
      <c r="E98" s="36">
        <v>0</v>
      </c>
      <c r="F98" s="36">
        <v>16092</v>
      </c>
      <c r="G98" s="35">
        <v>705</v>
      </c>
      <c r="I98" s="87">
        <f t="shared" si="1"/>
        <v>0</v>
      </c>
    </row>
    <row r="99" spans="1:9" ht="15.75" x14ac:dyDescent="0.25">
      <c r="A99" s="90" t="s">
        <v>129</v>
      </c>
      <c r="B99" s="80">
        <v>6050723</v>
      </c>
      <c r="C99" s="80">
        <v>3987527</v>
      </c>
      <c r="D99" s="80">
        <v>1982646</v>
      </c>
      <c r="E99" s="36">
        <v>0</v>
      </c>
      <c r="F99" s="36">
        <v>0</v>
      </c>
      <c r="G99" s="35">
        <v>80550</v>
      </c>
      <c r="I99" s="87">
        <f t="shared" si="1"/>
        <v>0</v>
      </c>
    </row>
    <row r="100" spans="1:9" ht="15.75" x14ac:dyDescent="0.25">
      <c r="A100" s="90" t="s">
        <v>130</v>
      </c>
      <c r="B100" s="80">
        <v>5026543</v>
      </c>
      <c r="C100" s="80">
        <v>1959513</v>
      </c>
      <c r="D100" s="80">
        <v>1416030</v>
      </c>
      <c r="E100" s="36">
        <v>0</v>
      </c>
      <c r="F100" s="36">
        <v>0</v>
      </c>
      <c r="G100" s="35">
        <v>1651000</v>
      </c>
      <c r="I100" s="87">
        <f t="shared" si="1"/>
        <v>0</v>
      </c>
    </row>
    <row r="101" spans="1:9" ht="15.75" x14ac:dyDescent="0.25">
      <c r="A101" s="90" t="s">
        <v>131</v>
      </c>
      <c r="B101" s="80">
        <v>9563180</v>
      </c>
      <c r="C101" s="80">
        <v>5033333</v>
      </c>
      <c r="D101" s="80">
        <v>918245</v>
      </c>
      <c r="E101" s="36">
        <v>0</v>
      </c>
      <c r="F101" s="36">
        <v>0</v>
      </c>
      <c r="G101" s="35">
        <v>3611602</v>
      </c>
      <c r="I101" s="87">
        <f t="shared" si="1"/>
        <v>0</v>
      </c>
    </row>
    <row r="102" spans="1:9" ht="15.75" x14ac:dyDescent="0.25">
      <c r="A102" s="90" t="s">
        <v>132</v>
      </c>
      <c r="B102" s="80">
        <v>1185012</v>
      </c>
      <c r="C102" s="80">
        <v>177924</v>
      </c>
      <c r="D102" s="80">
        <v>1007070</v>
      </c>
      <c r="E102" s="36">
        <v>0</v>
      </c>
      <c r="F102" s="36">
        <v>0</v>
      </c>
      <c r="G102" s="35">
        <v>18</v>
      </c>
      <c r="I102" s="87">
        <f t="shared" si="1"/>
        <v>0</v>
      </c>
    </row>
    <row r="103" spans="1:9" ht="15.75" x14ac:dyDescent="0.25">
      <c r="A103" s="90" t="s">
        <v>133</v>
      </c>
      <c r="B103" s="80">
        <v>16869269</v>
      </c>
      <c r="C103" s="80">
        <v>148251</v>
      </c>
      <c r="D103" s="80">
        <v>396248</v>
      </c>
      <c r="E103" s="36">
        <v>0</v>
      </c>
      <c r="F103" s="36">
        <v>0</v>
      </c>
      <c r="G103" s="35">
        <v>16324770</v>
      </c>
      <c r="I103" s="87">
        <f t="shared" si="1"/>
        <v>0</v>
      </c>
    </row>
    <row r="104" spans="1:9" ht="15.75" x14ac:dyDescent="0.25">
      <c r="A104" s="90" t="s">
        <v>134</v>
      </c>
      <c r="B104" s="80">
        <v>2963733</v>
      </c>
      <c r="C104" s="80">
        <v>1460124</v>
      </c>
      <c r="D104" s="80">
        <v>1493751</v>
      </c>
      <c r="E104" s="36">
        <v>0</v>
      </c>
      <c r="F104" s="36">
        <v>0</v>
      </c>
      <c r="G104" s="35">
        <v>9858</v>
      </c>
      <c r="I104" s="87">
        <f t="shared" si="1"/>
        <v>0</v>
      </c>
    </row>
    <row r="105" spans="1:9" x14ac:dyDescent="0.25">
      <c r="A105" s="92" t="s">
        <v>135</v>
      </c>
      <c r="B105" s="35">
        <v>64287662</v>
      </c>
      <c r="C105" s="35">
        <v>3277573</v>
      </c>
      <c r="D105" s="35">
        <v>183182</v>
      </c>
      <c r="E105" s="36">
        <v>186</v>
      </c>
      <c r="F105" s="36">
        <v>0</v>
      </c>
      <c r="G105" s="35">
        <v>60826721</v>
      </c>
      <c r="I105" s="87">
        <f t="shared" si="1"/>
        <v>0</v>
      </c>
    </row>
    <row r="106" spans="1:9" ht="15.75" x14ac:dyDescent="0.25">
      <c r="A106" s="90" t="s">
        <v>136</v>
      </c>
      <c r="B106" s="35">
        <v>1779120</v>
      </c>
      <c r="C106" s="35">
        <v>248089</v>
      </c>
      <c r="D106" s="35">
        <v>1530361</v>
      </c>
      <c r="E106" s="36">
        <v>0</v>
      </c>
      <c r="F106" s="36">
        <v>0</v>
      </c>
      <c r="G106" s="35">
        <v>670</v>
      </c>
      <c r="I106" s="87">
        <f t="shared" si="1"/>
        <v>0</v>
      </c>
    </row>
    <row r="107" spans="1:9" ht="15.75" x14ac:dyDescent="0.25">
      <c r="A107" s="90" t="s">
        <v>137</v>
      </c>
      <c r="B107" s="35">
        <v>4020011</v>
      </c>
      <c r="C107" s="35">
        <v>2509390</v>
      </c>
      <c r="D107" s="35">
        <v>1490626</v>
      </c>
      <c r="E107" s="36">
        <v>0</v>
      </c>
      <c r="F107" s="36">
        <v>0</v>
      </c>
      <c r="G107" s="35">
        <v>19995</v>
      </c>
      <c r="I107" s="87">
        <f t="shared" si="1"/>
        <v>0</v>
      </c>
    </row>
    <row r="108" spans="1:9" ht="15.75" x14ac:dyDescent="0.25">
      <c r="A108" s="90" t="s">
        <v>138</v>
      </c>
      <c r="B108" s="35">
        <v>7216884</v>
      </c>
      <c r="C108" s="35">
        <v>3094886</v>
      </c>
      <c r="D108" s="35">
        <v>1067802</v>
      </c>
      <c r="E108" s="36">
        <v>0</v>
      </c>
      <c r="F108" s="36">
        <v>0</v>
      </c>
      <c r="G108" s="35">
        <v>3054196</v>
      </c>
      <c r="I108" s="87">
        <f t="shared" si="1"/>
        <v>0</v>
      </c>
    </row>
    <row r="109" spans="1:9" ht="15.75" x14ac:dyDescent="0.25">
      <c r="A109" s="90" t="s">
        <v>139</v>
      </c>
      <c r="B109" s="35">
        <v>1425433</v>
      </c>
      <c r="C109" s="35">
        <v>785149</v>
      </c>
      <c r="D109" s="35">
        <v>639999</v>
      </c>
      <c r="E109" s="36">
        <v>0</v>
      </c>
      <c r="F109" s="36">
        <v>0</v>
      </c>
      <c r="G109" s="35">
        <v>285</v>
      </c>
      <c r="I109" s="87">
        <f t="shared" si="1"/>
        <v>0</v>
      </c>
    </row>
    <row r="110" spans="1:9" ht="15.75" x14ac:dyDescent="0.25">
      <c r="A110" s="90" t="s">
        <v>140</v>
      </c>
      <c r="B110" s="35">
        <v>3188401</v>
      </c>
      <c r="C110" s="35">
        <v>1321299</v>
      </c>
      <c r="D110" s="35">
        <v>1002764</v>
      </c>
      <c r="E110" s="36">
        <v>0</v>
      </c>
      <c r="F110" s="36">
        <v>87758</v>
      </c>
      <c r="G110" s="35">
        <v>776580</v>
      </c>
      <c r="I110" s="87">
        <f t="shared" si="1"/>
        <v>0</v>
      </c>
    </row>
    <row r="111" spans="1:9" ht="15.75" x14ac:dyDescent="0.25">
      <c r="A111" s="90" t="s">
        <v>141</v>
      </c>
      <c r="B111" s="35">
        <v>5670086</v>
      </c>
      <c r="C111" s="35">
        <v>1256688</v>
      </c>
      <c r="D111" s="35">
        <v>1232118</v>
      </c>
      <c r="E111" s="36">
        <v>0</v>
      </c>
      <c r="F111" s="36">
        <v>0</v>
      </c>
      <c r="G111" s="35">
        <v>3181280</v>
      </c>
      <c r="I111" s="87">
        <f t="shared" si="1"/>
        <v>0</v>
      </c>
    </row>
    <row r="112" spans="1:9" ht="15.75" x14ac:dyDescent="0.25">
      <c r="A112" s="90" t="s">
        <v>142</v>
      </c>
      <c r="B112" s="35">
        <v>6686146</v>
      </c>
      <c r="C112" s="35">
        <v>4272917</v>
      </c>
      <c r="D112" s="35">
        <v>615869</v>
      </c>
      <c r="E112" s="36">
        <v>0</v>
      </c>
      <c r="F112" s="36">
        <v>0</v>
      </c>
      <c r="G112" s="35">
        <v>1797360</v>
      </c>
      <c r="I112" s="87">
        <f t="shared" si="1"/>
        <v>0</v>
      </c>
    </row>
    <row r="113" spans="1:9" ht="15.75" x14ac:dyDescent="0.25">
      <c r="A113" s="90" t="s">
        <v>143</v>
      </c>
      <c r="B113" s="35">
        <v>1451933</v>
      </c>
      <c r="C113" s="35">
        <v>1021935</v>
      </c>
      <c r="D113" s="35">
        <v>310898</v>
      </c>
      <c r="E113" s="36">
        <v>0</v>
      </c>
      <c r="F113" s="36">
        <v>0</v>
      </c>
      <c r="G113" s="35">
        <v>119100</v>
      </c>
      <c r="I113" s="87">
        <f t="shared" si="1"/>
        <v>0</v>
      </c>
    </row>
    <row r="114" spans="1:9" ht="15.75" x14ac:dyDescent="0.25">
      <c r="A114" s="90" t="s">
        <v>144</v>
      </c>
      <c r="B114" s="35">
        <v>975610</v>
      </c>
      <c r="C114" s="35">
        <v>479612</v>
      </c>
      <c r="D114" s="35">
        <v>495018</v>
      </c>
      <c r="E114" s="36">
        <v>0</v>
      </c>
      <c r="F114" s="36">
        <v>0</v>
      </c>
      <c r="G114" s="35">
        <v>980</v>
      </c>
      <c r="I114" s="87">
        <f t="shared" si="1"/>
        <v>0</v>
      </c>
    </row>
    <row r="115" spans="1:9" ht="15.75" x14ac:dyDescent="0.25">
      <c r="A115" s="90" t="s">
        <v>145</v>
      </c>
      <c r="B115" s="35">
        <v>2335401</v>
      </c>
      <c r="C115" s="35">
        <v>1040723</v>
      </c>
      <c r="D115" s="35">
        <v>292678</v>
      </c>
      <c r="E115" s="36">
        <v>0</v>
      </c>
      <c r="F115" s="36">
        <v>0</v>
      </c>
      <c r="G115" s="35">
        <v>1002000</v>
      </c>
      <c r="I115" s="87">
        <f t="shared" si="1"/>
        <v>0</v>
      </c>
    </row>
    <row r="116" spans="1:9" ht="15.75" x14ac:dyDescent="0.25">
      <c r="A116" s="93" t="s">
        <v>146</v>
      </c>
      <c r="B116" s="35">
        <v>3368417</v>
      </c>
      <c r="C116" s="35">
        <v>2823515</v>
      </c>
      <c r="D116" s="35">
        <v>544702</v>
      </c>
      <c r="E116" s="36">
        <v>0</v>
      </c>
      <c r="F116" s="36">
        <v>0</v>
      </c>
      <c r="G116" s="35">
        <v>200</v>
      </c>
      <c r="I116" s="87">
        <f t="shared" si="1"/>
        <v>0</v>
      </c>
    </row>
    <row r="117" spans="1:9" ht="15.75" x14ac:dyDescent="0.25">
      <c r="A117" s="90" t="s">
        <v>147</v>
      </c>
      <c r="B117" s="35">
        <v>5791412</v>
      </c>
      <c r="C117" s="35">
        <v>1597017</v>
      </c>
      <c r="D117" s="35">
        <v>131797</v>
      </c>
      <c r="E117" s="36">
        <v>908</v>
      </c>
      <c r="F117" s="36">
        <v>31610</v>
      </c>
      <c r="G117" s="35">
        <v>4030080</v>
      </c>
      <c r="I117" s="87">
        <f t="shared" si="1"/>
        <v>0</v>
      </c>
    </row>
    <row r="118" spans="1:9" ht="15.75" x14ac:dyDescent="0.25">
      <c r="A118" s="90" t="s">
        <v>148</v>
      </c>
      <c r="B118" s="35">
        <v>17722687</v>
      </c>
      <c r="C118" s="35">
        <v>5245651</v>
      </c>
      <c r="D118" s="35">
        <v>209909</v>
      </c>
      <c r="E118" s="36">
        <v>998</v>
      </c>
      <c r="F118" s="36">
        <v>390469</v>
      </c>
      <c r="G118" s="35">
        <v>11875660</v>
      </c>
      <c r="I118" s="87">
        <f t="shared" si="1"/>
        <v>0</v>
      </c>
    </row>
    <row r="119" spans="1:9" ht="15.75" x14ac:dyDescent="0.25">
      <c r="A119" s="90" t="s">
        <v>149</v>
      </c>
      <c r="B119" s="35">
        <v>308907</v>
      </c>
      <c r="C119" s="35">
        <v>10090</v>
      </c>
      <c r="D119" s="35">
        <v>292172</v>
      </c>
      <c r="E119" s="36">
        <v>0</v>
      </c>
      <c r="F119" s="36">
        <v>0</v>
      </c>
      <c r="G119" s="35">
        <v>6645</v>
      </c>
      <c r="I119" s="87">
        <f t="shared" si="1"/>
        <v>0</v>
      </c>
    </row>
    <row r="120" spans="1:9" ht="15.75" x14ac:dyDescent="0.25">
      <c r="A120" s="90" t="s">
        <v>150</v>
      </c>
      <c r="B120" s="35">
        <v>1494628</v>
      </c>
      <c r="C120" s="35">
        <v>362943</v>
      </c>
      <c r="D120" s="35">
        <v>430044</v>
      </c>
      <c r="E120" s="36">
        <v>0</v>
      </c>
      <c r="F120" s="36">
        <v>0</v>
      </c>
      <c r="G120" s="35">
        <v>701641</v>
      </c>
      <c r="I120" s="87">
        <f t="shared" si="1"/>
        <v>0</v>
      </c>
    </row>
    <row r="121" spans="1:9" ht="15.75" x14ac:dyDescent="0.25">
      <c r="A121" s="89" t="s">
        <v>151</v>
      </c>
      <c r="B121" s="35">
        <v>8866298</v>
      </c>
      <c r="C121" s="35">
        <v>2364170</v>
      </c>
      <c r="D121" s="35">
        <v>1862860</v>
      </c>
      <c r="E121" s="36">
        <v>0</v>
      </c>
      <c r="F121" s="36">
        <v>301526</v>
      </c>
      <c r="G121" s="35">
        <v>4337742</v>
      </c>
      <c r="I121" s="87">
        <f t="shared" si="1"/>
        <v>0</v>
      </c>
    </row>
    <row r="122" spans="1:9" ht="15.75" x14ac:dyDescent="0.25">
      <c r="A122" s="90" t="s">
        <v>152</v>
      </c>
      <c r="B122" s="35">
        <v>1780338</v>
      </c>
      <c r="C122" s="35">
        <v>506441</v>
      </c>
      <c r="D122" s="35">
        <v>1273897</v>
      </c>
      <c r="E122" s="36">
        <v>0</v>
      </c>
      <c r="F122" s="36">
        <v>0</v>
      </c>
      <c r="G122" s="35">
        <v>0</v>
      </c>
      <c r="I122" s="87">
        <f t="shared" si="1"/>
        <v>0</v>
      </c>
    </row>
    <row r="123" spans="1:9" ht="15.75" x14ac:dyDescent="0.25">
      <c r="A123" s="93" t="s">
        <v>153</v>
      </c>
      <c r="B123" s="35">
        <v>525246</v>
      </c>
      <c r="C123" s="35">
        <v>53597</v>
      </c>
      <c r="D123" s="35">
        <v>471649</v>
      </c>
      <c r="E123" s="36">
        <v>0</v>
      </c>
      <c r="F123" s="36">
        <v>0</v>
      </c>
      <c r="G123" s="35">
        <v>0</v>
      </c>
      <c r="I123" s="87">
        <f t="shared" si="1"/>
        <v>0</v>
      </c>
    </row>
    <row r="124" spans="1:9" ht="15.75" x14ac:dyDescent="0.25">
      <c r="A124" s="93" t="s">
        <v>154</v>
      </c>
      <c r="B124" s="35">
        <v>4539079</v>
      </c>
      <c r="C124" s="35">
        <v>1062214</v>
      </c>
      <c r="D124" s="35">
        <v>1260274</v>
      </c>
      <c r="E124" s="36">
        <v>0</v>
      </c>
      <c r="F124" s="36">
        <v>150541</v>
      </c>
      <c r="G124" s="35">
        <v>2066050</v>
      </c>
      <c r="I124" s="87">
        <f t="shared" si="1"/>
        <v>0</v>
      </c>
    </row>
    <row r="125" spans="1:9" ht="15.75" x14ac:dyDescent="0.25">
      <c r="A125" s="93" t="s">
        <v>155</v>
      </c>
      <c r="B125" s="35">
        <v>6566539</v>
      </c>
      <c r="C125" s="35">
        <v>3123483</v>
      </c>
      <c r="D125" s="35">
        <v>2317786</v>
      </c>
      <c r="E125" s="36">
        <v>0</v>
      </c>
      <c r="F125" s="36">
        <v>5250</v>
      </c>
      <c r="G125" s="35">
        <v>1120020</v>
      </c>
      <c r="I125" s="87">
        <f t="shared" si="1"/>
        <v>0</v>
      </c>
    </row>
    <row r="126" spans="1:9" ht="15.75" x14ac:dyDescent="0.25">
      <c r="A126" s="93" t="s">
        <v>156</v>
      </c>
      <c r="B126" s="35">
        <v>10267335</v>
      </c>
      <c r="C126" s="35">
        <v>6005263</v>
      </c>
      <c r="D126" s="35">
        <v>1326672</v>
      </c>
      <c r="E126" s="36">
        <v>0</v>
      </c>
      <c r="F126" s="36">
        <v>54684</v>
      </c>
      <c r="G126" s="35">
        <v>2880716</v>
      </c>
      <c r="I126" s="87">
        <f t="shared" si="1"/>
        <v>0</v>
      </c>
    </row>
    <row r="127" spans="1:9" ht="15.75" x14ac:dyDescent="0.25">
      <c r="A127" s="93" t="s">
        <v>157</v>
      </c>
      <c r="B127" s="35">
        <v>5279276</v>
      </c>
      <c r="C127" s="35">
        <v>2006138</v>
      </c>
      <c r="D127" s="35">
        <v>1931399</v>
      </c>
      <c r="E127" s="36">
        <v>0</v>
      </c>
      <c r="F127" s="36">
        <v>0</v>
      </c>
      <c r="G127" s="35">
        <v>1341739</v>
      </c>
      <c r="I127" s="87">
        <f t="shared" si="1"/>
        <v>0</v>
      </c>
    </row>
    <row r="128" spans="1:9" ht="15.75" x14ac:dyDescent="0.25">
      <c r="A128" s="94" t="s">
        <v>158</v>
      </c>
      <c r="B128" s="46">
        <v>5055473</v>
      </c>
      <c r="C128" s="46">
        <v>3218056</v>
      </c>
      <c r="D128" s="46">
        <v>1763546</v>
      </c>
      <c r="E128" s="36">
        <v>0</v>
      </c>
      <c r="F128" s="36">
        <v>73281</v>
      </c>
      <c r="G128" s="46">
        <v>590</v>
      </c>
      <c r="I128" s="87">
        <f t="shared" si="1"/>
        <v>0</v>
      </c>
    </row>
    <row r="129" spans="1:9" ht="15.75" x14ac:dyDescent="0.25">
      <c r="A129" s="94" t="s">
        <v>159</v>
      </c>
      <c r="B129" s="35">
        <v>28098861</v>
      </c>
      <c r="C129" s="35">
        <v>891610</v>
      </c>
      <c r="D129" s="35">
        <v>177691</v>
      </c>
      <c r="E129" s="36">
        <v>0</v>
      </c>
      <c r="F129" s="36">
        <v>209102</v>
      </c>
      <c r="G129" s="35">
        <v>26820458</v>
      </c>
      <c r="I129" s="87">
        <f t="shared" si="1"/>
        <v>0</v>
      </c>
    </row>
    <row r="130" spans="1:9" ht="15.75" x14ac:dyDescent="0.25">
      <c r="A130" s="94" t="s">
        <v>173</v>
      </c>
      <c r="B130" s="35">
        <v>30</v>
      </c>
      <c r="C130" s="46">
        <v>0</v>
      </c>
      <c r="D130" s="46">
        <v>30</v>
      </c>
      <c r="E130" s="36">
        <v>0</v>
      </c>
      <c r="F130" s="36">
        <v>0</v>
      </c>
      <c r="G130" s="62">
        <v>0</v>
      </c>
      <c r="I130" s="87">
        <f t="shared" si="1"/>
        <v>0</v>
      </c>
    </row>
    <row r="131" spans="1:9" ht="15.75" x14ac:dyDescent="0.25">
      <c r="A131" s="94" t="s">
        <v>174</v>
      </c>
      <c r="B131" s="35">
        <v>0</v>
      </c>
      <c r="C131" s="46">
        <v>0</v>
      </c>
      <c r="D131" s="46">
        <v>0</v>
      </c>
      <c r="E131" s="36">
        <v>0</v>
      </c>
      <c r="F131" s="36">
        <v>0</v>
      </c>
      <c r="G131" s="62">
        <v>0</v>
      </c>
      <c r="I131" s="87">
        <f t="shared" si="1"/>
        <v>0</v>
      </c>
    </row>
    <row r="132" spans="1:9" ht="15.75" x14ac:dyDescent="0.25">
      <c r="A132" s="94" t="s">
        <v>175</v>
      </c>
      <c r="B132" s="35">
        <v>0</v>
      </c>
      <c r="C132" s="46">
        <v>0</v>
      </c>
      <c r="D132" s="46">
        <v>0</v>
      </c>
      <c r="E132" s="36">
        <v>0</v>
      </c>
      <c r="F132" s="36">
        <v>0</v>
      </c>
      <c r="G132" s="62">
        <v>0</v>
      </c>
      <c r="I132" s="87">
        <f t="shared" si="1"/>
        <v>0</v>
      </c>
    </row>
    <row r="133" spans="1:9" ht="15.75" x14ac:dyDescent="0.25">
      <c r="A133" s="95" t="s">
        <v>176</v>
      </c>
      <c r="B133" s="47">
        <v>24</v>
      </c>
      <c r="C133" s="47">
        <v>0</v>
      </c>
      <c r="D133" s="47">
        <v>24</v>
      </c>
      <c r="E133" s="61">
        <v>0</v>
      </c>
      <c r="F133" s="61">
        <v>0</v>
      </c>
      <c r="G133" s="61">
        <v>0</v>
      </c>
      <c r="I133" s="87">
        <f t="shared" si="1"/>
        <v>0</v>
      </c>
    </row>
    <row r="135" spans="1:9" x14ac:dyDescent="0.25">
      <c r="A135" s="33" t="s">
        <v>179</v>
      </c>
      <c r="B135" s="33">
        <f>B6-B7-B27</f>
        <v>0</v>
      </c>
      <c r="C135" s="33">
        <f t="shared" ref="C135:G135" si="2">C6-C7-C27</f>
        <v>0</v>
      </c>
      <c r="D135" s="33">
        <f t="shared" si="2"/>
        <v>0</v>
      </c>
      <c r="E135" s="33">
        <f t="shared" si="2"/>
        <v>0</v>
      </c>
      <c r="F135" s="33">
        <f t="shared" si="2"/>
        <v>0</v>
      </c>
      <c r="G135" s="33">
        <f t="shared" si="2"/>
        <v>0</v>
      </c>
    </row>
    <row r="137" spans="1:9" x14ac:dyDescent="0.25">
      <c r="A137" s="33" t="s">
        <v>205</v>
      </c>
      <c r="B137" s="33">
        <f>SUM(B8:B26)-B7</f>
        <v>0</v>
      </c>
      <c r="C137" s="33">
        <f t="shared" ref="C137:G137" si="3">SUM(C8:C26)-C7</f>
        <v>0</v>
      </c>
      <c r="D137" s="33">
        <f t="shared" si="3"/>
        <v>0</v>
      </c>
      <c r="E137" s="33">
        <f t="shared" si="3"/>
        <v>0</v>
      </c>
      <c r="F137" s="33">
        <f t="shared" si="3"/>
        <v>0</v>
      </c>
      <c r="G137" s="33">
        <f t="shared" si="3"/>
        <v>0</v>
      </c>
    </row>
    <row r="139" spans="1:9" x14ac:dyDescent="0.25">
      <c r="A139" s="33" t="s">
        <v>178</v>
      </c>
      <c r="B139" s="33">
        <f>SUM(B28:B133)-B27</f>
        <v>0</v>
      </c>
      <c r="C139" s="33">
        <f t="shared" ref="C139:G139" si="4">SUM(C28:C133)-C27</f>
        <v>0</v>
      </c>
      <c r="D139" s="33">
        <f t="shared" si="4"/>
        <v>0</v>
      </c>
      <c r="E139" s="33">
        <f t="shared" si="4"/>
        <v>0</v>
      </c>
      <c r="F139" s="33">
        <f t="shared" si="4"/>
        <v>0</v>
      </c>
      <c r="G139" s="33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showGridLines="0" workbookViewId="0">
      <selection activeCell="A2" sqref="A2"/>
    </sheetView>
  </sheetViews>
  <sheetFormatPr baseColWidth="10" defaultRowHeight="15" x14ac:dyDescent="0.25"/>
  <cols>
    <col min="1" max="1" width="28.5703125" style="120" customWidth="1"/>
    <col min="2" max="7" width="18.5703125" style="120" customWidth="1"/>
    <col min="8" max="16384" width="11.42578125" style="120"/>
  </cols>
  <sheetData>
    <row r="1" spans="1:9" x14ac:dyDescent="0.25">
      <c r="A1" s="73" t="s">
        <v>190</v>
      </c>
    </row>
    <row r="2" spans="1:9" x14ac:dyDescent="0.25">
      <c r="A2" s="73" t="s">
        <v>191</v>
      </c>
    </row>
    <row r="5" spans="1:9" ht="30" x14ac:dyDescent="0.25">
      <c r="A5" s="85" t="s">
        <v>161</v>
      </c>
      <c r="B5" s="85" t="s">
        <v>31</v>
      </c>
      <c r="C5" s="85" t="s">
        <v>162</v>
      </c>
      <c r="D5" s="85" t="s">
        <v>163</v>
      </c>
      <c r="E5" s="85" t="s">
        <v>164</v>
      </c>
      <c r="F5" s="85" t="s">
        <v>165</v>
      </c>
      <c r="G5" s="85" t="s">
        <v>166</v>
      </c>
    </row>
    <row r="6" spans="1:9" ht="33.75" customHeight="1" x14ac:dyDescent="0.25">
      <c r="A6" s="128" t="s">
        <v>36</v>
      </c>
      <c r="B6" s="99">
        <v>1580353619</v>
      </c>
      <c r="C6" s="99">
        <v>88174805</v>
      </c>
      <c r="D6" s="99">
        <v>71457830</v>
      </c>
      <c r="E6" s="73">
        <v>18354756</v>
      </c>
      <c r="F6" s="73">
        <v>7050974</v>
      </c>
      <c r="G6" s="73">
        <v>1395285254</v>
      </c>
      <c r="I6" s="120">
        <f>SUM(C6:G6)-B6</f>
        <v>-30000</v>
      </c>
    </row>
    <row r="7" spans="1:9" ht="33.75" customHeight="1" x14ac:dyDescent="0.25">
      <c r="A7" s="129" t="s">
        <v>37</v>
      </c>
      <c r="B7" s="99">
        <f>SUM(B8:B26)</f>
        <v>920065438</v>
      </c>
      <c r="C7" s="99">
        <f>SUM(C8:C26)</f>
        <v>1340597</v>
      </c>
      <c r="D7" s="99">
        <v>231271</v>
      </c>
      <c r="E7" s="73">
        <v>19093</v>
      </c>
      <c r="F7" s="73">
        <v>585936</v>
      </c>
      <c r="G7" s="73">
        <f>SUM(G8:G26)</f>
        <v>917888541</v>
      </c>
      <c r="I7" s="120">
        <f t="shared" ref="I7:I69" si="0">SUM(C7:G7)-B7</f>
        <v>0</v>
      </c>
    </row>
    <row r="8" spans="1:9" x14ac:dyDescent="0.25">
      <c r="A8" s="130" t="s">
        <v>38</v>
      </c>
      <c r="B8" s="121">
        <v>12063464</v>
      </c>
      <c r="C8" s="121">
        <v>49839</v>
      </c>
      <c r="D8" s="121">
        <v>14172</v>
      </c>
      <c r="E8" s="122">
        <v>0</v>
      </c>
      <c r="F8" s="122">
        <v>0</v>
      </c>
      <c r="G8" s="120">
        <v>11999453</v>
      </c>
      <c r="I8" s="120">
        <f t="shared" si="0"/>
        <v>0</v>
      </c>
    </row>
    <row r="9" spans="1:9" x14ac:dyDescent="0.25">
      <c r="A9" s="130" t="s">
        <v>39</v>
      </c>
      <c r="B9" s="121">
        <v>121137565</v>
      </c>
      <c r="C9" s="121">
        <v>26501</v>
      </c>
      <c r="D9" s="121">
        <v>304</v>
      </c>
      <c r="E9" s="122">
        <v>0</v>
      </c>
      <c r="F9" s="122">
        <v>0</v>
      </c>
      <c r="G9" s="120">
        <v>121110760</v>
      </c>
      <c r="I9" s="120">
        <f t="shared" si="0"/>
        <v>0</v>
      </c>
    </row>
    <row r="10" spans="1:9" x14ac:dyDescent="0.25">
      <c r="A10" s="130" t="s">
        <v>40</v>
      </c>
      <c r="B10" s="121">
        <v>27474012</v>
      </c>
      <c r="C10" s="121">
        <v>182805</v>
      </c>
      <c r="D10" s="121">
        <v>16161</v>
      </c>
      <c r="E10" s="122">
        <v>0</v>
      </c>
      <c r="F10" s="120">
        <v>66984</v>
      </c>
      <c r="G10" s="120">
        <v>27208062</v>
      </c>
      <c r="I10" s="120">
        <f t="shared" si="0"/>
        <v>0</v>
      </c>
    </row>
    <row r="11" spans="1:9" x14ac:dyDescent="0.25">
      <c r="A11" s="130" t="s">
        <v>41</v>
      </c>
      <c r="B11" s="121">
        <f>SUM(C11:G11)</f>
        <v>14650930</v>
      </c>
      <c r="C11" s="121">
        <v>8556</v>
      </c>
      <c r="D11" s="121">
        <v>61506</v>
      </c>
      <c r="E11" s="122">
        <v>0</v>
      </c>
      <c r="F11" s="122">
        <v>0</v>
      </c>
      <c r="G11" s="120">
        <v>14580868</v>
      </c>
      <c r="I11" s="120">
        <f t="shared" si="0"/>
        <v>0</v>
      </c>
    </row>
    <row r="12" spans="1:9" x14ac:dyDescent="0.25">
      <c r="A12" s="130" t="s">
        <v>42</v>
      </c>
      <c r="B12" s="121">
        <v>22062318</v>
      </c>
      <c r="C12" s="121">
        <v>674913</v>
      </c>
      <c r="D12" s="121">
        <v>39541</v>
      </c>
      <c r="E12" s="122">
        <v>0</v>
      </c>
      <c r="F12" s="122">
        <v>0</v>
      </c>
      <c r="G12" s="120">
        <v>21347864</v>
      </c>
      <c r="I12" s="120">
        <f t="shared" si="0"/>
        <v>0</v>
      </c>
    </row>
    <row r="13" spans="1:9" x14ac:dyDescent="0.25">
      <c r="A13" s="130" t="s">
        <v>43</v>
      </c>
      <c r="B13" s="121">
        <v>101718494</v>
      </c>
      <c r="C13" s="121">
        <v>0</v>
      </c>
      <c r="D13" s="121">
        <v>84</v>
      </c>
      <c r="E13" s="122">
        <v>0</v>
      </c>
      <c r="F13" s="120">
        <v>2115</v>
      </c>
      <c r="G13" s="120">
        <v>101716295</v>
      </c>
      <c r="I13" s="120">
        <f t="shared" si="0"/>
        <v>0</v>
      </c>
    </row>
    <row r="14" spans="1:9" x14ac:dyDescent="0.25">
      <c r="A14" s="130" t="s">
        <v>44</v>
      </c>
      <c r="B14" s="121">
        <v>26998435</v>
      </c>
      <c r="C14" s="121">
        <v>40879</v>
      </c>
      <c r="D14" s="121">
        <v>11629</v>
      </c>
      <c r="E14" s="122">
        <v>0</v>
      </c>
      <c r="F14" s="120">
        <v>16922</v>
      </c>
      <c r="G14" s="120">
        <v>26929005</v>
      </c>
      <c r="I14" s="120">
        <f t="shared" si="0"/>
        <v>0</v>
      </c>
    </row>
    <row r="15" spans="1:9" x14ac:dyDescent="0.25">
      <c r="A15" s="130" t="s">
        <v>45</v>
      </c>
      <c r="B15" s="121">
        <v>53020840</v>
      </c>
      <c r="C15" s="121">
        <v>0</v>
      </c>
      <c r="D15" s="121">
        <v>0</v>
      </c>
      <c r="E15" s="122">
        <v>0</v>
      </c>
      <c r="F15" s="120">
        <v>0</v>
      </c>
      <c r="G15" s="120">
        <v>53020840</v>
      </c>
      <c r="I15" s="120">
        <f t="shared" si="0"/>
        <v>0</v>
      </c>
    </row>
    <row r="16" spans="1:9" x14ac:dyDescent="0.25">
      <c r="A16" s="130" t="s">
        <v>46</v>
      </c>
      <c r="B16" s="121">
        <v>32234124</v>
      </c>
      <c r="C16" s="121">
        <v>0</v>
      </c>
      <c r="D16" s="121">
        <v>3035</v>
      </c>
      <c r="E16" s="122">
        <v>0</v>
      </c>
      <c r="F16" s="120">
        <v>0</v>
      </c>
      <c r="G16" s="120">
        <v>32231089</v>
      </c>
      <c r="I16" s="120">
        <f t="shared" si="0"/>
        <v>0</v>
      </c>
    </row>
    <row r="17" spans="1:9" x14ac:dyDescent="0.25">
      <c r="A17" s="130" t="s">
        <v>47</v>
      </c>
      <c r="B17" s="121">
        <v>115893424</v>
      </c>
      <c r="C17" s="121">
        <v>13932</v>
      </c>
      <c r="D17" s="121">
        <v>24280</v>
      </c>
      <c r="E17" s="122">
        <v>0</v>
      </c>
      <c r="F17" s="120">
        <v>46536</v>
      </c>
      <c r="G17" s="120">
        <v>115808676</v>
      </c>
      <c r="I17" s="120">
        <f t="shared" si="0"/>
        <v>0</v>
      </c>
    </row>
    <row r="18" spans="1:9" x14ac:dyDescent="0.25">
      <c r="A18" s="130" t="s">
        <v>48</v>
      </c>
      <c r="B18" s="121">
        <v>25561902</v>
      </c>
      <c r="C18" s="121">
        <v>5319</v>
      </c>
      <c r="D18" s="121">
        <v>18632</v>
      </c>
      <c r="E18" s="122">
        <v>0</v>
      </c>
      <c r="F18" s="120">
        <v>4231</v>
      </c>
      <c r="G18" s="120">
        <v>25533720</v>
      </c>
      <c r="I18" s="120">
        <f t="shared" si="0"/>
        <v>0</v>
      </c>
    </row>
    <row r="19" spans="1:9" x14ac:dyDescent="0.25">
      <c r="A19" s="130" t="s">
        <v>49</v>
      </c>
      <c r="B19" s="121">
        <v>12672863</v>
      </c>
      <c r="C19" s="121">
        <v>40264</v>
      </c>
      <c r="D19" s="121">
        <v>33431</v>
      </c>
      <c r="E19" s="122">
        <v>0</v>
      </c>
      <c r="F19" s="120">
        <v>41601</v>
      </c>
      <c r="G19" s="120">
        <v>12557567</v>
      </c>
      <c r="I19" s="120">
        <f t="shared" si="0"/>
        <v>0</v>
      </c>
    </row>
    <row r="20" spans="1:9" x14ac:dyDescent="0.25">
      <c r="A20" s="130" t="s">
        <v>50</v>
      </c>
      <c r="B20" s="121">
        <v>57209251</v>
      </c>
      <c r="C20" s="121">
        <v>1967</v>
      </c>
      <c r="D20" s="121">
        <v>589</v>
      </c>
      <c r="E20" s="122">
        <v>0</v>
      </c>
      <c r="F20" s="120">
        <v>0</v>
      </c>
      <c r="G20" s="120">
        <v>57206695</v>
      </c>
      <c r="I20" s="120">
        <f t="shared" si="0"/>
        <v>0</v>
      </c>
    </row>
    <row r="21" spans="1:9" x14ac:dyDescent="0.25">
      <c r="A21" s="130" t="s">
        <v>51</v>
      </c>
      <c r="B21" s="121">
        <v>44542381</v>
      </c>
      <c r="C21" s="121">
        <v>23604</v>
      </c>
      <c r="D21" s="121">
        <v>313</v>
      </c>
      <c r="E21" s="120">
        <v>8864</v>
      </c>
      <c r="F21" s="120">
        <v>0</v>
      </c>
      <c r="G21" s="120">
        <v>44509600</v>
      </c>
      <c r="I21" s="120">
        <f t="shared" si="0"/>
        <v>0</v>
      </c>
    </row>
    <row r="22" spans="1:9" x14ac:dyDescent="0.25">
      <c r="A22" s="130" t="s">
        <v>52</v>
      </c>
      <c r="B22" s="121">
        <v>26175436</v>
      </c>
      <c r="C22" s="121">
        <v>489</v>
      </c>
      <c r="D22" s="121">
        <v>0</v>
      </c>
      <c r="E22" s="120">
        <v>3437</v>
      </c>
      <c r="F22" s="120">
        <v>79676</v>
      </c>
      <c r="G22" s="120">
        <v>26091834</v>
      </c>
      <c r="I22" s="120">
        <f t="shared" si="0"/>
        <v>0</v>
      </c>
    </row>
    <row r="23" spans="1:9" x14ac:dyDescent="0.25">
      <c r="A23" s="130" t="s">
        <v>53</v>
      </c>
      <c r="B23" s="121">
        <v>43958580</v>
      </c>
      <c r="C23" s="121">
        <v>6557</v>
      </c>
      <c r="D23" s="121">
        <v>537</v>
      </c>
      <c r="E23" s="122">
        <v>0</v>
      </c>
      <c r="F23" s="120">
        <v>0</v>
      </c>
      <c r="G23" s="120">
        <v>43951486</v>
      </c>
      <c r="I23" s="120">
        <f t="shared" si="0"/>
        <v>0</v>
      </c>
    </row>
    <row r="24" spans="1:9" x14ac:dyDescent="0.25">
      <c r="A24" s="130" t="s">
        <v>54</v>
      </c>
      <c r="B24" s="121">
        <v>60323708</v>
      </c>
      <c r="C24" s="121">
        <v>264316</v>
      </c>
      <c r="D24" s="121">
        <v>6520</v>
      </c>
      <c r="E24" s="120">
        <v>6792</v>
      </c>
      <c r="F24" s="120">
        <v>327871</v>
      </c>
      <c r="G24" s="120">
        <v>59718209</v>
      </c>
      <c r="I24" s="120">
        <f t="shared" si="0"/>
        <v>0</v>
      </c>
    </row>
    <row r="25" spans="1:9" x14ac:dyDescent="0.25">
      <c r="A25" s="130" t="s">
        <v>55</v>
      </c>
      <c r="B25" s="121">
        <v>46463536</v>
      </c>
      <c r="C25" s="121">
        <v>0</v>
      </c>
      <c r="D25" s="121">
        <v>537</v>
      </c>
      <c r="E25" s="120">
        <v>0</v>
      </c>
      <c r="F25" s="120">
        <v>0</v>
      </c>
      <c r="G25" s="120">
        <v>46462999</v>
      </c>
      <c r="I25" s="120">
        <f t="shared" si="0"/>
        <v>0</v>
      </c>
    </row>
    <row r="26" spans="1:9" x14ac:dyDescent="0.25">
      <c r="A26" s="130" t="s">
        <v>56</v>
      </c>
      <c r="B26" s="121">
        <v>75904175</v>
      </c>
      <c r="C26" s="121">
        <v>656</v>
      </c>
      <c r="D26" s="121">
        <v>0</v>
      </c>
      <c r="E26" s="120">
        <v>0</v>
      </c>
      <c r="F26" s="120">
        <v>0</v>
      </c>
      <c r="G26" s="120">
        <v>75903519</v>
      </c>
      <c r="I26" s="120">
        <f t="shared" si="0"/>
        <v>0</v>
      </c>
    </row>
    <row r="27" spans="1:9" s="105" customFormat="1" ht="33.75" customHeight="1" x14ac:dyDescent="0.25">
      <c r="A27" s="131" t="s">
        <v>57</v>
      </c>
      <c r="B27" s="117">
        <v>663288181</v>
      </c>
      <c r="C27" s="117">
        <v>86834208</v>
      </c>
      <c r="D27" s="117">
        <v>71256559</v>
      </c>
      <c r="E27" s="119">
        <v>18335663</v>
      </c>
      <c r="F27" s="119">
        <v>6465038</v>
      </c>
      <c r="G27" s="119">
        <v>480396713</v>
      </c>
      <c r="I27" s="105">
        <f t="shared" si="0"/>
        <v>0</v>
      </c>
    </row>
    <row r="28" spans="1:9" x14ac:dyDescent="0.25">
      <c r="A28" s="132" t="s">
        <v>58</v>
      </c>
      <c r="B28" s="118">
        <v>3922915</v>
      </c>
      <c r="C28" s="118">
        <v>1276255</v>
      </c>
      <c r="D28" s="121">
        <v>1216120</v>
      </c>
      <c r="E28" s="118">
        <v>0</v>
      </c>
      <c r="F28" s="118">
        <v>35255</v>
      </c>
      <c r="G28" s="118">
        <v>1395285</v>
      </c>
      <c r="I28" s="120">
        <f t="shared" si="0"/>
        <v>0</v>
      </c>
    </row>
    <row r="29" spans="1:9" x14ac:dyDescent="0.25">
      <c r="A29" s="133" t="s">
        <v>59</v>
      </c>
      <c r="B29" s="118">
        <v>1354075</v>
      </c>
      <c r="C29" s="118">
        <v>863530</v>
      </c>
      <c r="D29" s="121">
        <v>351017</v>
      </c>
      <c r="E29" s="118">
        <v>0</v>
      </c>
      <c r="F29" s="118">
        <v>0</v>
      </c>
      <c r="G29" s="118">
        <v>139528</v>
      </c>
      <c r="I29" s="120">
        <f t="shared" si="0"/>
        <v>0</v>
      </c>
    </row>
    <row r="30" spans="1:9" x14ac:dyDescent="0.25">
      <c r="A30" s="133" t="s">
        <v>60</v>
      </c>
      <c r="B30" s="118">
        <v>2186711</v>
      </c>
      <c r="C30" s="118">
        <v>299195</v>
      </c>
      <c r="D30" s="121">
        <v>1747988</v>
      </c>
      <c r="E30" s="118">
        <v>0</v>
      </c>
      <c r="F30" s="118">
        <v>0</v>
      </c>
      <c r="G30" s="118">
        <v>139528</v>
      </c>
      <c r="I30" s="120">
        <f t="shared" si="0"/>
        <v>0</v>
      </c>
    </row>
    <row r="31" spans="1:9" x14ac:dyDescent="0.25">
      <c r="A31" s="133" t="s">
        <v>61</v>
      </c>
      <c r="B31" s="118">
        <v>7485219</v>
      </c>
      <c r="C31" s="118">
        <v>1049175</v>
      </c>
      <c r="D31" s="121">
        <v>1551054</v>
      </c>
      <c r="E31" s="118">
        <v>0</v>
      </c>
      <c r="F31" s="118">
        <v>141019</v>
      </c>
      <c r="G31" s="118">
        <v>4743971</v>
      </c>
      <c r="I31" s="120">
        <f t="shared" si="0"/>
        <v>0</v>
      </c>
    </row>
    <row r="32" spans="1:9" x14ac:dyDescent="0.25">
      <c r="A32" s="133" t="s">
        <v>62</v>
      </c>
      <c r="B32" s="118">
        <v>25789482</v>
      </c>
      <c r="C32" s="118">
        <v>521193</v>
      </c>
      <c r="D32" s="121">
        <v>433792</v>
      </c>
      <c r="E32" s="118">
        <v>1616814</v>
      </c>
      <c r="F32" s="118">
        <v>474532</v>
      </c>
      <c r="G32" s="118">
        <v>22743151</v>
      </c>
      <c r="I32" s="120">
        <f t="shared" si="0"/>
        <v>0</v>
      </c>
    </row>
    <row r="33" spans="1:9" x14ac:dyDescent="0.25">
      <c r="A33" s="133" t="s">
        <v>63</v>
      </c>
      <c r="B33" s="118">
        <v>2817284</v>
      </c>
      <c r="C33" s="118">
        <v>1620013</v>
      </c>
      <c r="D33" s="121">
        <v>1047167</v>
      </c>
      <c r="E33" s="118">
        <v>0</v>
      </c>
      <c r="F33" s="118">
        <v>10576</v>
      </c>
      <c r="G33" s="118">
        <v>139528</v>
      </c>
      <c r="I33" s="120">
        <f>SUM(C33:G33)-B33</f>
        <v>0</v>
      </c>
    </row>
    <row r="34" spans="1:9" x14ac:dyDescent="0.25">
      <c r="A34" s="133" t="s">
        <v>64</v>
      </c>
      <c r="B34" s="118">
        <v>6100062</v>
      </c>
      <c r="C34" s="118">
        <v>930464</v>
      </c>
      <c r="D34" s="121">
        <v>197848</v>
      </c>
      <c r="E34" s="118">
        <v>114</v>
      </c>
      <c r="F34" s="118">
        <v>88137</v>
      </c>
      <c r="G34" s="118">
        <v>4883499</v>
      </c>
      <c r="I34" s="120">
        <f t="shared" si="0"/>
        <v>0</v>
      </c>
    </row>
    <row r="35" spans="1:9" x14ac:dyDescent="0.25">
      <c r="A35" s="133" t="s">
        <v>65</v>
      </c>
      <c r="B35" s="118">
        <v>3371391</v>
      </c>
      <c r="C35" s="118">
        <v>1010219</v>
      </c>
      <c r="D35" s="121">
        <v>268244</v>
      </c>
      <c r="E35" s="118">
        <v>0</v>
      </c>
      <c r="F35" s="118">
        <v>0</v>
      </c>
      <c r="G35" s="118">
        <v>2092928</v>
      </c>
      <c r="I35" s="120">
        <f t="shared" si="0"/>
        <v>0</v>
      </c>
    </row>
    <row r="36" spans="1:9" x14ac:dyDescent="0.25">
      <c r="A36" s="133" t="s">
        <v>66</v>
      </c>
      <c r="B36" s="118">
        <v>353559</v>
      </c>
      <c r="C36" s="118">
        <v>33198</v>
      </c>
      <c r="D36" s="121">
        <v>17277</v>
      </c>
      <c r="E36" s="118">
        <v>24027</v>
      </c>
      <c r="F36" s="118">
        <v>0</v>
      </c>
      <c r="G36" s="118">
        <v>279057</v>
      </c>
      <c r="I36" s="120">
        <f t="shared" si="0"/>
        <v>0</v>
      </c>
    </row>
    <row r="37" spans="1:9" x14ac:dyDescent="0.25">
      <c r="A37" s="133" t="s">
        <v>67</v>
      </c>
      <c r="B37" s="121">
        <v>3184406</v>
      </c>
      <c r="C37" s="121">
        <v>1243029</v>
      </c>
      <c r="D37" s="121">
        <v>1801849</v>
      </c>
      <c r="E37" s="118">
        <v>0</v>
      </c>
      <c r="F37" s="118">
        <v>0</v>
      </c>
      <c r="G37" s="118">
        <v>139528</v>
      </c>
      <c r="I37" s="120">
        <f t="shared" si="0"/>
        <v>0</v>
      </c>
    </row>
    <row r="38" spans="1:9" x14ac:dyDescent="0.25">
      <c r="A38" s="133" t="s">
        <v>68</v>
      </c>
      <c r="B38" s="121">
        <v>7672472</v>
      </c>
      <c r="C38" s="121">
        <v>1114752</v>
      </c>
      <c r="D38" s="121">
        <v>873049</v>
      </c>
      <c r="E38" s="118">
        <v>0</v>
      </c>
      <c r="F38" s="118">
        <v>0</v>
      </c>
      <c r="G38" s="118">
        <v>5720671</v>
      </c>
      <c r="I38" s="120">
        <f t="shared" si="0"/>
        <v>36000</v>
      </c>
    </row>
    <row r="39" spans="1:9" x14ac:dyDescent="0.25">
      <c r="A39" s="133" t="s">
        <v>69</v>
      </c>
      <c r="B39" s="121">
        <v>4532929</v>
      </c>
      <c r="C39" s="121">
        <v>12507</v>
      </c>
      <c r="D39" s="121">
        <v>313413</v>
      </c>
      <c r="E39" s="118">
        <v>0</v>
      </c>
      <c r="F39" s="118">
        <v>21153</v>
      </c>
      <c r="G39" s="118">
        <v>4185856</v>
      </c>
      <c r="I39" s="120">
        <f t="shared" si="0"/>
        <v>0</v>
      </c>
    </row>
    <row r="40" spans="1:9" x14ac:dyDescent="0.25">
      <c r="A40" s="133" t="s">
        <v>70</v>
      </c>
      <c r="B40" s="121">
        <v>63150871</v>
      </c>
      <c r="C40" s="121">
        <v>80424</v>
      </c>
      <c r="D40" s="121">
        <v>59870</v>
      </c>
      <c r="E40" s="118">
        <v>0</v>
      </c>
      <c r="F40" s="118">
        <v>83201</v>
      </c>
      <c r="G40" s="118">
        <v>62927367</v>
      </c>
      <c r="I40" s="120">
        <f t="shared" si="0"/>
        <v>-9</v>
      </c>
    </row>
    <row r="41" spans="1:9" x14ac:dyDescent="0.25">
      <c r="A41" s="133" t="s">
        <v>71</v>
      </c>
      <c r="B41" s="121">
        <v>4073379</v>
      </c>
      <c r="C41" s="121">
        <v>199873</v>
      </c>
      <c r="D41" s="121">
        <v>385293</v>
      </c>
      <c r="E41" s="118">
        <v>0</v>
      </c>
      <c r="F41" s="118">
        <v>0</v>
      </c>
      <c r="G41" s="118">
        <v>3488213</v>
      </c>
      <c r="I41" s="120">
        <f t="shared" si="0"/>
        <v>0</v>
      </c>
    </row>
    <row r="42" spans="1:9" x14ac:dyDescent="0.25">
      <c r="A42" s="133" t="s">
        <v>72</v>
      </c>
      <c r="B42" s="121">
        <v>712564</v>
      </c>
      <c r="C42" s="121">
        <v>388682</v>
      </c>
      <c r="D42" s="121">
        <v>184354</v>
      </c>
      <c r="E42" s="118">
        <v>0</v>
      </c>
      <c r="F42" s="118">
        <v>0</v>
      </c>
      <c r="G42" s="118">
        <v>139528</v>
      </c>
      <c r="I42" s="120">
        <f t="shared" si="0"/>
        <v>0</v>
      </c>
    </row>
    <row r="43" spans="1:9" x14ac:dyDescent="0.25">
      <c r="A43" s="133" t="s">
        <v>73</v>
      </c>
      <c r="B43" s="121">
        <v>2741063</v>
      </c>
      <c r="C43" s="121">
        <v>953217</v>
      </c>
      <c r="D43" s="121">
        <v>950675</v>
      </c>
      <c r="E43" s="118">
        <v>0</v>
      </c>
      <c r="F43" s="118">
        <v>0</v>
      </c>
      <c r="G43" s="118">
        <v>837171</v>
      </c>
      <c r="I43" s="120">
        <f t="shared" si="0"/>
        <v>0</v>
      </c>
    </row>
    <row r="44" spans="1:9" x14ac:dyDescent="0.25">
      <c r="A44" s="133" t="s">
        <v>74</v>
      </c>
      <c r="B44" s="121">
        <v>2071728</v>
      </c>
      <c r="C44" s="121">
        <v>798461</v>
      </c>
      <c r="D44" s="121">
        <v>1133739</v>
      </c>
      <c r="E44" s="118">
        <v>0</v>
      </c>
      <c r="F44" s="118">
        <v>0</v>
      </c>
      <c r="G44" s="118">
        <v>139528</v>
      </c>
      <c r="I44" s="120">
        <f t="shared" si="0"/>
        <v>0</v>
      </c>
    </row>
    <row r="45" spans="1:9" x14ac:dyDescent="0.25">
      <c r="A45" s="133" t="s">
        <v>75</v>
      </c>
      <c r="B45" s="121">
        <v>963595</v>
      </c>
      <c r="C45" s="121">
        <v>484956</v>
      </c>
      <c r="D45" s="121">
        <v>339111</v>
      </c>
      <c r="E45" s="118">
        <v>0</v>
      </c>
      <c r="F45" s="118">
        <v>0</v>
      </c>
      <c r="G45" s="118">
        <v>139528</v>
      </c>
      <c r="I45" s="120">
        <f t="shared" si="0"/>
        <v>0</v>
      </c>
    </row>
    <row r="46" spans="1:9" x14ac:dyDescent="0.25">
      <c r="A46" s="133" t="s">
        <v>76</v>
      </c>
      <c r="B46" s="121">
        <v>981584</v>
      </c>
      <c r="C46" s="121">
        <v>229944</v>
      </c>
      <c r="D46" s="121">
        <v>439363</v>
      </c>
      <c r="E46" s="118">
        <v>0</v>
      </c>
      <c r="F46" s="118">
        <v>172749</v>
      </c>
      <c r="G46" s="118">
        <v>139528</v>
      </c>
      <c r="I46" s="120">
        <f t="shared" si="0"/>
        <v>0</v>
      </c>
    </row>
    <row r="47" spans="1:9" x14ac:dyDescent="0.25">
      <c r="A47" s="133" t="s">
        <v>77</v>
      </c>
      <c r="B47" s="121">
        <v>1469434</v>
      </c>
      <c r="C47" s="121">
        <v>853634</v>
      </c>
      <c r="D47" s="121">
        <v>476272</v>
      </c>
      <c r="E47" s="118">
        <v>0</v>
      </c>
      <c r="F47" s="118">
        <v>0</v>
      </c>
      <c r="G47" s="118">
        <v>139528</v>
      </c>
      <c r="I47" s="120">
        <f t="shared" si="0"/>
        <v>0</v>
      </c>
    </row>
    <row r="48" spans="1:9" x14ac:dyDescent="0.25">
      <c r="A48" s="133" t="s">
        <v>78</v>
      </c>
      <c r="B48" s="121">
        <v>2507838</v>
      </c>
      <c r="C48" s="121">
        <v>1509621</v>
      </c>
      <c r="D48" s="121">
        <v>857279</v>
      </c>
      <c r="E48" s="118">
        <v>0</v>
      </c>
      <c r="F48" s="118">
        <v>1410</v>
      </c>
      <c r="G48" s="118">
        <v>139528</v>
      </c>
      <c r="I48" s="120">
        <f t="shared" si="0"/>
        <v>0</v>
      </c>
    </row>
    <row r="49" spans="1:9" x14ac:dyDescent="0.25">
      <c r="A49" s="133" t="s">
        <v>79</v>
      </c>
      <c r="B49" s="121">
        <v>2276416</v>
      </c>
      <c r="C49" s="121">
        <v>1094394</v>
      </c>
      <c r="D49" s="121">
        <v>1031918</v>
      </c>
      <c r="E49" s="118">
        <v>0</v>
      </c>
      <c r="F49" s="118">
        <v>10576</v>
      </c>
      <c r="G49" s="118">
        <v>139528</v>
      </c>
      <c r="I49" s="120">
        <f t="shared" si="0"/>
        <v>0</v>
      </c>
    </row>
    <row r="50" spans="1:9" x14ac:dyDescent="0.25">
      <c r="A50" s="133" t="s">
        <v>80</v>
      </c>
      <c r="B50" s="121">
        <v>734860</v>
      </c>
      <c r="C50" s="121">
        <v>391798</v>
      </c>
      <c r="D50" s="121">
        <v>203534</v>
      </c>
      <c r="E50" s="118">
        <v>0</v>
      </c>
      <c r="F50" s="118">
        <v>0</v>
      </c>
      <c r="G50" s="118">
        <v>139528</v>
      </c>
      <c r="I50" s="120">
        <f t="shared" si="0"/>
        <v>0</v>
      </c>
    </row>
    <row r="51" spans="1:9" x14ac:dyDescent="0.25">
      <c r="A51" s="133" t="s">
        <v>81</v>
      </c>
      <c r="B51" s="121">
        <v>4096519</v>
      </c>
      <c r="C51" s="121">
        <v>1710757</v>
      </c>
      <c r="D51" s="121">
        <v>1269533</v>
      </c>
      <c r="E51" s="118">
        <v>0</v>
      </c>
      <c r="F51" s="118">
        <v>0</v>
      </c>
      <c r="G51" s="118">
        <v>1116229</v>
      </c>
      <c r="I51" s="120">
        <f t="shared" si="0"/>
        <v>0</v>
      </c>
    </row>
    <row r="52" spans="1:9" s="141" customFormat="1" x14ac:dyDescent="0.25">
      <c r="A52" s="138" t="s">
        <v>82</v>
      </c>
      <c r="B52" s="139">
        <v>9058544</v>
      </c>
      <c r="C52" s="139">
        <v>1511305</v>
      </c>
      <c r="D52" s="139">
        <v>849305</v>
      </c>
      <c r="E52" s="140">
        <v>0</v>
      </c>
      <c r="F52" s="140">
        <v>0</v>
      </c>
      <c r="G52" s="140">
        <v>6697369</v>
      </c>
      <c r="I52" s="141">
        <f t="shared" si="0"/>
        <v>-565</v>
      </c>
    </row>
    <row r="53" spans="1:9" x14ac:dyDescent="0.25">
      <c r="A53" s="133" t="s">
        <v>83</v>
      </c>
      <c r="B53" s="123">
        <v>9278187</v>
      </c>
      <c r="C53" s="123">
        <v>209092</v>
      </c>
      <c r="D53" s="123">
        <v>1101867</v>
      </c>
      <c r="E53" s="118">
        <v>0</v>
      </c>
      <c r="F53" s="123">
        <v>14102</v>
      </c>
      <c r="G53" s="123">
        <v>7953126</v>
      </c>
      <c r="I53" s="120">
        <f t="shared" si="0"/>
        <v>0</v>
      </c>
    </row>
    <row r="54" spans="1:9" x14ac:dyDescent="0.25">
      <c r="A54" s="133" t="s">
        <v>84</v>
      </c>
      <c r="B54" s="123">
        <v>8099671</v>
      </c>
      <c r="C54" s="123">
        <v>1387916</v>
      </c>
      <c r="D54" s="123">
        <v>572500</v>
      </c>
      <c r="E54" s="118">
        <v>0</v>
      </c>
      <c r="F54" s="118">
        <v>0</v>
      </c>
      <c r="G54" s="123">
        <v>6139255</v>
      </c>
      <c r="I54" s="120">
        <f t="shared" si="0"/>
        <v>0</v>
      </c>
    </row>
    <row r="55" spans="1:9" x14ac:dyDescent="0.25">
      <c r="A55" s="133" t="s">
        <v>85</v>
      </c>
      <c r="B55" s="123">
        <v>2348868</v>
      </c>
      <c r="C55" s="123">
        <v>1147240</v>
      </c>
      <c r="D55" s="123">
        <v>1062100</v>
      </c>
      <c r="E55" s="118">
        <v>0</v>
      </c>
      <c r="F55" s="118">
        <v>0</v>
      </c>
      <c r="G55" s="123">
        <v>139528</v>
      </c>
      <c r="I55" s="120">
        <f t="shared" si="0"/>
        <v>0</v>
      </c>
    </row>
    <row r="56" spans="1:9" x14ac:dyDescent="0.25">
      <c r="A56" s="133" t="s">
        <v>86</v>
      </c>
      <c r="B56" s="123">
        <v>995192</v>
      </c>
      <c r="C56" s="123">
        <v>104932</v>
      </c>
      <c r="D56" s="123">
        <v>381673</v>
      </c>
      <c r="E56" s="118">
        <v>0</v>
      </c>
      <c r="F56" s="118">
        <v>0</v>
      </c>
      <c r="G56" s="123">
        <v>418587</v>
      </c>
      <c r="I56" s="120">
        <f t="shared" si="0"/>
        <v>-90000</v>
      </c>
    </row>
    <row r="57" spans="1:9" x14ac:dyDescent="0.25">
      <c r="A57" s="133" t="s">
        <v>87</v>
      </c>
      <c r="B57" s="123">
        <v>106369308</v>
      </c>
      <c r="C57" s="123">
        <v>0</v>
      </c>
      <c r="D57" s="123">
        <v>11461</v>
      </c>
      <c r="E57" s="123">
        <v>2398</v>
      </c>
      <c r="F57" s="123">
        <v>313769</v>
      </c>
      <c r="G57" s="123">
        <v>106041680</v>
      </c>
      <c r="I57" s="120">
        <f t="shared" si="0"/>
        <v>0</v>
      </c>
    </row>
    <row r="58" spans="1:9" x14ac:dyDescent="0.25">
      <c r="A58" s="133" t="s">
        <v>88</v>
      </c>
      <c r="B58" s="123">
        <v>9923040</v>
      </c>
      <c r="C58" s="123">
        <v>121417</v>
      </c>
      <c r="D58" s="123">
        <v>34625</v>
      </c>
      <c r="E58" s="123">
        <v>0</v>
      </c>
      <c r="F58" s="123">
        <v>0</v>
      </c>
      <c r="G58" s="123">
        <v>9766998</v>
      </c>
      <c r="I58" s="120">
        <f t="shared" si="0"/>
        <v>0</v>
      </c>
    </row>
    <row r="59" spans="1:9" x14ac:dyDescent="0.25">
      <c r="A59" s="133" t="s">
        <v>89</v>
      </c>
      <c r="B59" s="123">
        <v>3142499</v>
      </c>
      <c r="C59" s="123">
        <v>175542</v>
      </c>
      <c r="D59" s="123">
        <v>176385</v>
      </c>
      <c r="E59" s="123">
        <v>0</v>
      </c>
      <c r="F59" s="123">
        <v>0</v>
      </c>
      <c r="G59" s="123">
        <v>2790572</v>
      </c>
      <c r="I59" s="120">
        <f t="shared" si="0"/>
        <v>0</v>
      </c>
    </row>
    <row r="60" spans="1:9" x14ac:dyDescent="0.25">
      <c r="A60" s="133" t="s">
        <v>90</v>
      </c>
      <c r="B60" s="123">
        <v>1477225</v>
      </c>
      <c r="C60" s="123">
        <v>1025649</v>
      </c>
      <c r="D60" s="123">
        <v>312048</v>
      </c>
      <c r="E60" s="123">
        <v>0</v>
      </c>
      <c r="F60" s="123">
        <v>0</v>
      </c>
      <c r="G60" s="123">
        <v>139528</v>
      </c>
      <c r="I60" s="120">
        <f t="shared" si="0"/>
        <v>0</v>
      </c>
    </row>
    <row r="61" spans="1:9" x14ac:dyDescent="0.25">
      <c r="A61" s="133" t="s">
        <v>91</v>
      </c>
      <c r="B61" s="123">
        <v>1342140</v>
      </c>
      <c r="C61" s="123">
        <v>278243</v>
      </c>
      <c r="D61" s="123">
        <v>924369</v>
      </c>
      <c r="E61" s="123">
        <v>0</v>
      </c>
      <c r="F61" s="123">
        <v>0</v>
      </c>
      <c r="G61" s="123">
        <v>139528</v>
      </c>
      <c r="I61" s="120">
        <f t="shared" si="0"/>
        <v>0</v>
      </c>
    </row>
    <row r="62" spans="1:9" x14ac:dyDescent="0.25">
      <c r="A62" s="133" t="s">
        <v>92</v>
      </c>
      <c r="B62" s="123">
        <v>2464382</v>
      </c>
      <c r="C62" s="123">
        <v>1543580</v>
      </c>
      <c r="D62" s="123">
        <v>781274</v>
      </c>
      <c r="E62" s="123">
        <v>0</v>
      </c>
      <c r="F62" s="123">
        <v>0</v>
      </c>
      <c r="G62" s="123">
        <v>139528</v>
      </c>
      <c r="I62" s="120">
        <f t="shared" si="0"/>
        <v>0</v>
      </c>
    </row>
    <row r="63" spans="1:9" x14ac:dyDescent="0.25">
      <c r="A63" s="133" t="s">
        <v>93</v>
      </c>
      <c r="B63" s="123">
        <v>854717</v>
      </c>
      <c r="C63" s="123">
        <v>355838</v>
      </c>
      <c r="D63" s="123">
        <v>350350</v>
      </c>
      <c r="E63" s="123">
        <v>0</v>
      </c>
      <c r="F63" s="123">
        <v>0</v>
      </c>
      <c r="G63" s="123">
        <v>139528</v>
      </c>
      <c r="I63" s="120">
        <f t="shared" si="0"/>
        <v>-9001</v>
      </c>
    </row>
    <row r="64" spans="1:9" x14ac:dyDescent="0.25">
      <c r="A64" s="133" t="s">
        <v>94</v>
      </c>
      <c r="B64" s="123">
        <v>797990</v>
      </c>
      <c r="C64" s="123">
        <v>161084</v>
      </c>
      <c r="D64" s="123">
        <v>497378</v>
      </c>
      <c r="E64" s="123">
        <v>0</v>
      </c>
      <c r="F64" s="123">
        <v>0</v>
      </c>
      <c r="G64" s="123">
        <v>139528</v>
      </c>
      <c r="I64" s="120">
        <f t="shared" si="0"/>
        <v>0</v>
      </c>
    </row>
    <row r="65" spans="1:9" x14ac:dyDescent="0.25">
      <c r="A65" s="133" t="s">
        <v>95</v>
      </c>
      <c r="B65" s="123">
        <v>1951023</v>
      </c>
      <c r="C65" s="123">
        <v>684775</v>
      </c>
      <c r="D65" s="123">
        <v>1126720</v>
      </c>
      <c r="E65" s="123">
        <v>0</v>
      </c>
      <c r="F65" s="123">
        <v>0</v>
      </c>
      <c r="G65" s="123">
        <v>139528</v>
      </c>
      <c r="I65" s="120">
        <f t="shared" si="0"/>
        <v>0</v>
      </c>
    </row>
    <row r="66" spans="1:9" x14ac:dyDescent="0.25">
      <c r="A66" s="133" t="s">
        <v>96</v>
      </c>
      <c r="B66" s="123">
        <v>354564</v>
      </c>
      <c r="C66" s="123">
        <v>44496</v>
      </c>
      <c r="D66" s="123">
        <v>170540</v>
      </c>
      <c r="E66" s="123">
        <v>0</v>
      </c>
      <c r="F66" s="123">
        <v>0</v>
      </c>
      <c r="G66" s="123">
        <v>139528</v>
      </c>
      <c r="I66" s="120">
        <f t="shared" si="0"/>
        <v>0</v>
      </c>
    </row>
    <row r="67" spans="1:9" x14ac:dyDescent="0.25">
      <c r="A67" s="133" t="s">
        <v>97</v>
      </c>
      <c r="B67" s="123">
        <v>595346</v>
      </c>
      <c r="C67" s="123">
        <v>16486</v>
      </c>
      <c r="D67" s="123">
        <v>439332</v>
      </c>
      <c r="E67" s="123">
        <v>0</v>
      </c>
      <c r="F67" s="123">
        <v>0</v>
      </c>
      <c r="G67" s="123">
        <v>139528</v>
      </c>
      <c r="I67" s="120">
        <f t="shared" si="0"/>
        <v>0</v>
      </c>
    </row>
    <row r="68" spans="1:9" x14ac:dyDescent="0.25">
      <c r="A68" s="133" t="s">
        <v>98</v>
      </c>
      <c r="B68" s="123">
        <v>1049466</v>
      </c>
      <c r="C68" s="123">
        <v>138105</v>
      </c>
      <c r="D68" s="123">
        <v>741833</v>
      </c>
      <c r="E68" s="123">
        <v>0</v>
      </c>
      <c r="F68" s="123">
        <v>0</v>
      </c>
      <c r="G68" s="123">
        <v>139528</v>
      </c>
      <c r="I68" s="120">
        <f t="shared" si="0"/>
        <v>-30000</v>
      </c>
    </row>
    <row r="69" spans="1:9" x14ac:dyDescent="0.25">
      <c r="A69" s="133" t="s">
        <v>99</v>
      </c>
      <c r="B69" s="123">
        <v>507455</v>
      </c>
      <c r="C69" s="123">
        <v>64762</v>
      </c>
      <c r="D69" s="123">
        <v>303165</v>
      </c>
      <c r="E69" s="123">
        <v>0</v>
      </c>
      <c r="F69" s="123">
        <v>0</v>
      </c>
      <c r="G69" s="123">
        <v>139528</v>
      </c>
      <c r="I69" s="120">
        <f t="shared" si="0"/>
        <v>0</v>
      </c>
    </row>
    <row r="70" spans="1:9" x14ac:dyDescent="0.25">
      <c r="A70" s="133" t="s">
        <v>100</v>
      </c>
      <c r="B70" s="123">
        <v>3272889</v>
      </c>
      <c r="C70" s="123">
        <v>1027178</v>
      </c>
      <c r="D70" s="123">
        <v>1269010</v>
      </c>
      <c r="E70" s="123">
        <v>0</v>
      </c>
      <c r="F70" s="123">
        <v>0</v>
      </c>
      <c r="G70" s="123">
        <v>976701</v>
      </c>
      <c r="I70" s="120">
        <f t="shared" ref="I70:I137" si="1">SUM(C70:G70)-B70</f>
        <v>0</v>
      </c>
    </row>
    <row r="71" spans="1:9" x14ac:dyDescent="0.25">
      <c r="A71" s="133" t="s">
        <v>101</v>
      </c>
      <c r="B71" s="123">
        <v>36973636</v>
      </c>
      <c r="C71" s="123">
        <v>1095027</v>
      </c>
      <c r="D71" s="123">
        <v>262259</v>
      </c>
      <c r="E71" s="123">
        <v>15805253</v>
      </c>
      <c r="F71" s="123">
        <v>277103</v>
      </c>
      <c r="G71" s="123">
        <v>19533994</v>
      </c>
      <c r="I71" s="120">
        <f t="shared" si="1"/>
        <v>0</v>
      </c>
    </row>
    <row r="72" spans="1:9" x14ac:dyDescent="0.25">
      <c r="A72" s="133" t="s">
        <v>102</v>
      </c>
      <c r="B72" s="123">
        <v>15076654</v>
      </c>
      <c r="C72" s="123">
        <v>36954</v>
      </c>
      <c r="D72" s="123">
        <v>249676</v>
      </c>
      <c r="E72" s="123">
        <v>0</v>
      </c>
      <c r="F72" s="123">
        <v>0</v>
      </c>
      <c r="G72" s="123">
        <v>14790024</v>
      </c>
      <c r="I72" s="120">
        <f t="shared" si="1"/>
        <v>0</v>
      </c>
    </row>
    <row r="73" spans="1:9" x14ac:dyDescent="0.25">
      <c r="A73" s="133" t="s">
        <v>103</v>
      </c>
      <c r="B73" s="123">
        <v>1794433</v>
      </c>
      <c r="C73" s="123">
        <v>667274</v>
      </c>
      <c r="D73" s="123">
        <v>848102</v>
      </c>
      <c r="E73" s="123">
        <v>0</v>
      </c>
      <c r="F73" s="123">
        <v>0</v>
      </c>
      <c r="G73" s="123">
        <v>279057</v>
      </c>
      <c r="I73" s="120">
        <f t="shared" si="1"/>
        <v>0</v>
      </c>
    </row>
    <row r="74" spans="1:9" x14ac:dyDescent="0.25">
      <c r="A74" s="133" t="s">
        <v>104</v>
      </c>
      <c r="B74" s="123">
        <v>5200519</v>
      </c>
      <c r="C74" s="123">
        <v>2199576</v>
      </c>
      <c r="D74" s="123">
        <v>2024242</v>
      </c>
      <c r="E74" s="123">
        <v>0</v>
      </c>
      <c r="F74" s="123">
        <v>0</v>
      </c>
      <c r="G74" s="123">
        <v>979701</v>
      </c>
      <c r="I74" s="120">
        <f t="shared" si="1"/>
        <v>3000</v>
      </c>
    </row>
    <row r="75" spans="1:9" x14ac:dyDescent="0.25">
      <c r="A75" s="133" t="s">
        <v>105</v>
      </c>
      <c r="B75" s="123">
        <v>1641001</v>
      </c>
      <c r="C75" s="123">
        <v>834020</v>
      </c>
      <c r="D75" s="123">
        <v>667453</v>
      </c>
      <c r="E75" s="123">
        <v>0</v>
      </c>
      <c r="F75" s="123">
        <v>0</v>
      </c>
      <c r="G75" s="123">
        <v>139528</v>
      </c>
      <c r="I75" s="120">
        <f t="shared" si="1"/>
        <v>0</v>
      </c>
    </row>
    <row r="76" spans="1:9" x14ac:dyDescent="0.25">
      <c r="A76" s="133" t="s">
        <v>106</v>
      </c>
      <c r="B76" s="123">
        <v>2256186</v>
      </c>
      <c r="C76" s="123">
        <v>1090437</v>
      </c>
      <c r="D76" s="123">
        <v>1026221</v>
      </c>
      <c r="E76" s="123">
        <v>0</v>
      </c>
      <c r="F76" s="123">
        <v>0</v>
      </c>
      <c r="G76" s="123">
        <v>139528</v>
      </c>
      <c r="I76" s="120">
        <f t="shared" si="1"/>
        <v>0</v>
      </c>
    </row>
    <row r="77" spans="1:9" x14ac:dyDescent="0.25">
      <c r="A77" s="133" t="s">
        <v>107</v>
      </c>
      <c r="B77" s="123">
        <v>1344561</v>
      </c>
      <c r="C77" s="123">
        <v>613666</v>
      </c>
      <c r="D77" s="123">
        <v>591367</v>
      </c>
      <c r="E77" s="123">
        <v>0</v>
      </c>
      <c r="F77" s="123">
        <v>0</v>
      </c>
      <c r="G77" s="123">
        <v>139528</v>
      </c>
      <c r="I77" s="120">
        <f t="shared" si="1"/>
        <v>0</v>
      </c>
    </row>
    <row r="78" spans="1:9" x14ac:dyDescent="0.25">
      <c r="A78" s="133" t="s">
        <v>108</v>
      </c>
      <c r="B78" s="123">
        <v>6277567</v>
      </c>
      <c r="C78" s="123">
        <v>810086</v>
      </c>
      <c r="D78" s="123">
        <v>1187605</v>
      </c>
      <c r="E78" s="123">
        <v>0</v>
      </c>
      <c r="F78" s="123">
        <v>512606</v>
      </c>
      <c r="G78" s="123">
        <v>3767270</v>
      </c>
      <c r="I78" s="120">
        <f t="shared" si="1"/>
        <v>0</v>
      </c>
    </row>
    <row r="79" spans="1:9" x14ac:dyDescent="0.25">
      <c r="A79" s="133" t="s">
        <v>109</v>
      </c>
      <c r="B79" s="123">
        <v>4963603</v>
      </c>
      <c r="C79" s="123">
        <v>1346811</v>
      </c>
      <c r="D79" s="123">
        <v>686693</v>
      </c>
      <c r="E79" s="123">
        <v>0</v>
      </c>
      <c r="F79" s="123">
        <v>0</v>
      </c>
      <c r="G79" s="123">
        <v>2930099</v>
      </c>
      <c r="I79" s="120">
        <f t="shared" si="1"/>
        <v>0</v>
      </c>
    </row>
    <row r="80" spans="1:9" x14ac:dyDescent="0.25">
      <c r="A80" s="133" t="s">
        <v>110</v>
      </c>
      <c r="B80" s="123">
        <v>25665688</v>
      </c>
      <c r="C80" s="123">
        <v>2497631</v>
      </c>
      <c r="D80" s="123">
        <v>136683</v>
      </c>
      <c r="E80" s="123">
        <v>0</v>
      </c>
      <c r="F80" s="123">
        <v>9166</v>
      </c>
      <c r="G80" s="123">
        <v>23022208</v>
      </c>
      <c r="I80" s="120">
        <f t="shared" si="1"/>
        <v>0</v>
      </c>
    </row>
    <row r="81" spans="1:9" x14ac:dyDescent="0.25">
      <c r="A81" s="133" t="s">
        <v>111</v>
      </c>
      <c r="B81" s="123">
        <v>1361179</v>
      </c>
      <c r="C81" s="123">
        <v>291204</v>
      </c>
      <c r="D81" s="123">
        <v>930447</v>
      </c>
      <c r="E81" s="123">
        <v>0</v>
      </c>
      <c r="F81" s="123">
        <v>0</v>
      </c>
      <c r="G81" s="123">
        <v>139528</v>
      </c>
      <c r="I81" s="120">
        <f t="shared" si="1"/>
        <v>0</v>
      </c>
    </row>
    <row r="82" spans="1:9" x14ac:dyDescent="0.25">
      <c r="A82" s="133" t="s">
        <v>112</v>
      </c>
      <c r="B82" s="123">
        <v>1138063</v>
      </c>
      <c r="C82" s="123">
        <v>302325</v>
      </c>
      <c r="D82" s="123">
        <v>696210</v>
      </c>
      <c r="E82" s="123">
        <v>0</v>
      </c>
      <c r="F82" s="123">
        <v>0</v>
      </c>
      <c r="G82" s="123">
        <v>139528</v>
      </c>
      <c r="I82" s="120">
        <f t="shared" si="1"/>
        <v>0</v>
      </c>
    </row>
    <row r="83" spans="1:9" x14ac:dyDescent="0.25">
      <c r="A83" s="133" t="s">
        <v>113</v>
      </c>
      <c r="B83" s="123">
        <v>1319397</v>
      </c>
      <c r="C83" s="123">
        <v>627848</v>
      </c>
      <c r="D83" s="123">
        <v>552021</v>
      </c>
      <c r="E83" s="123">
        <v>0</v>
      </c>
      <c r="F83" s="123">
        <v>0</v>
      </c>
      <c r="G83" s="123">
        <v>139528</v>
      </c>
      <c r="I83" s="120">
        <f t="shared" si="1"/>
        <v>0</v>
      </c>
    </row>
    <row r="84" spans="1:9" x14ac:dyDescent="0.25">
      <c r="A84" s="133" t="s">
        <v>114</v>
      </c>
      <c r="B84" s="123">
        <v>4651708</v>
      </c>
      <c r="C84" s="123">
        <v>1138964</v>
      </c>
      <c r="D84" s="123">
        <v>1977930</v>
      </c>
      <c r="E84" s="123">
        <v>0</v>
      </c>
      <c r="F84" s="123">
        <v>0</v>
      </c>
      <c r="G84" s="123">
        <v>1534814</v>
      </c>
      <c r="I84" s="120">
        <f t="shared" si="1"/>
        <v>0</v>
      </c>
    </row>
    <row r="85" spans="1:9" x14ac:dyDescent="0.25">
      <c r="A85" s="134" t="s">
        <v>115</v>
      </c>
      <c r="B85" s="123">
        <v>2962350</v>
      </c>
      <c r="C85" s="123">
        <v>1805005</v>
      </c>
      <c r="D85" s="123">
        <v>963525</v>
      </c>
      <c r="E85" s="123">
        <v>0</v>
      </c>
      <c r="F85" s="123">
        <v>54292</v>
      </c>
      <c r="G85" s="123">
        <v>139528</v>
      </c>
      <c r="I85" s="120">
        <f t="shared" si="1"/>
        <v>0</v>
      </c>
    </row>
    <row r="86" spans="1:9" x14ac:dyDescent="0.25">
      <c r="A86" s="134" t="s">
        <v>116</v>
      </c>
      <c r="B86" s="123">
        <v>2229933</v>
      </c>
      <c r="C86" s="123">
        <v>354047</v>
      </c>
      <c r="D86" s="123">
        <v>480601</v>
      </c>
      <c r="E86" s="123">
        <v>0</v>
      </c>
      <c r="F86" s="123">
        <v>0</v>
      </c>
      <c r="G86" s="123">
        <v>1395285</v>
      </c>
      <c r="I86" s="120">
        <f t="shared" si="1"/>
        <v>0</v>
      </c>
    </row>
    <row r="87" spans="1:9" x14ac:dyDescent="0.25">
      <c r="A87" s="134" t="s">
        <v>117</v>
      </c>
      <c r="B87" s="123">
        <v>7655781</v>
      </c>
      <c r="C87" s="123">
        <v>200913</v>
      </c>
      <c r="D87" s="123">
        <v>193744</v>
      </c>
      <c r="E87" s="123">
        <v>0</v>
      </c>
      <c r="F87" s="123">
        <v>5641</v>
      </c>
      <c r="G87" s="123">
        <v>7255483</v>
      </c>
      <c r="I87" s="120">
        <f t="shared" si="1"/>
        <v>0</v>
      </c>
    </row>
    <row r="88" spans="1:9" x14ac:dyDescent="0.25">
      <c r="A88" s="134" t="s">
        <v>118</v>
      </c>
      <c r="B88" s="123">
        <v>4901876</v>
      </c>
      <c r="C88" s="123">
        <v>180821</v>
      </c>
      <c r="D88" s="123">
        <v>753456</v>
      </c>
      <c r="E88" s="123">
        <v>0</v>
      </c>
      <c r="F88" s="123">
        <v>339857</v>
      </c>
      <c r="G88" s="123">
        <v>3627742</v>
      </c>
      <c r="I88" s="120">
        <f t="shared" si="1"/>
        <v>0</v>
      </c>
    </row>
    <row r="89" spans="1:9" x14ac:dyDescent="0.25">
      <c r="A89" s="134" t="s">
        <v>119</v>
      </c>
      <c r="B89" s="123">
        <v>853577</v>
      </c>
      <c r="C89" s="123">
        <v>133592</v>
      </c>
      <c r="D89" s="123">
        <v>580457</v>
      </c>
      <c r="E89" s="123">
        <v>0</v>
      </c>
      <c r="F89" s="123">
        <v>0</v>
      </c>
      <c r="G89" s="123">
        <v>139528</v>
      </c>
      <c r="I89" s="120">
        <f t="shared" si="1"/>
        <v>0</v>
      </c>
    </row>
    <row r="90" spans="1:9" x14ac:dyDescent="0.25">
      <c r="A90" s="133" t="s">
        <v>120</v>
      </c>
      <c r="B90" s="123">
        <v>348682</v>
      </c>
      <c r="C90" s="123">
        <v>42228</v>
      </c>
      <c r="D90" s="123">
        <v>166926</v>
      </c>
      <c r="E90" s="123">
        <v>0</v>
      </c>
      <c r="F90" s="123">
        <v>0</v>
      </c>
      <c r="G90" s="123">
        <v>139528</v>
      </c>
      <c r="I90" s="120">
        <f t="shared" si="1"/>
        <v>0</v>
      </c>
    </row>
    <row r="91" spans="1:9" x14ac:dyDescent="0.25">
      <c r="A91" s="133" t="s">
        <v>121</v>
      </c>
      <c r="B91" s="123">
        <v>2045822</v>
      </c>
      <c r="C91" s="123">
        <v>212157</v>
      </c>
      <c r="D91" s="123">
        <v>717437</v>
      </c>
      <c r="E91" s="123">
        <v>0</v>
      </c>
      <c r="F91" s="123">
        <v>0</v>
      </c>
      <c r="G91" s="123">
        <v>1116228</v>
      </c>
      <c r="I91" s="120">
        <f t="shared" si="1"/>
        <v>0</v>
      </c>
    </row>
    <row r="92" spans="1:9" x14ac:dyDescent="0.25">
      <c r="A92" s="133" t="s">
        <v>122</v>
      </c>
      <c r="B92" s="123">
        <v>4606896</v>
      </c>
      <c r="C92" s="123">
        <v>152984</v>
      </c>
      <c r="D92" s="123">
        <v>268055</v>
      </c>
      <c r="E92" s="123">
        <v>0</v>
      </c>
      <c r="F92" s="123">
        <v>0</v>
      </c>
      <c r="G92" s="123">
        <v>4185857</v>
      </c>
      <c r="I92" s="120">
        <f t="shared" si="1"/>
        <v>0</v>
      </c>
    </row>
    <row r="93" spans="1:9" x14ac:dyDescent="0.25">
      <c r="A93" s="133" t="s">
        <v>123</v>
      </c>
      <c r="B93" s="123">
        <v>1533421</v>
      </c>
      <c r="C93" s="123">
        <v>262337</v>
      </c>
      <c r="D93" s="123">
        <v>433913</v>
      </c>
      <c r="E93" s="123">
        <v>0</v>
      </c>
      <c r="F93" s="123">
        <v>0</v>
      </c>
      <c r="G93" s="123">
        <v>837171</v>
      </c>
      <c r="I93" s="120">
        <f t="shared" si="1"/>
        <v>0</v>
      </c>
    </row>
    <row r="94" spans="1:9" x14ac:dyDescent="0.25">
      <c r="A94" s="133" t="s">
        <v>124</v>
      </c>
      <c r="B94" s="123">
        <v>1341575</v>
      </c>
      <c r="C94" s="123">
        <v>355588</v>
      </c>
      <c r="D94" s="123">
        <v>427873</v>
      </c>
      <c r="E94" s="123">
        <v>0</v>
      </c>
      <c r="F94" s="123">
        <v>0</v>
      </c>
      <c r="G94" s="123">
        <v>558114</v>
      </c>
      <c r="I94" s="120">
        <f t="shared" si="1"/>
        <v>0</v>
      </c>
    </row>
    <row r="95" spans="1:9" x14ac:dyDescent="0.25">
      <c r="A95" s="133" t="s">
        <v>125</v>
      </c>
      <c r="B95" s="123">
        <v>10492288</v>
      </c>
      <c r="C95" s="123">
        <v>2634766</v>
      </c>
      <c r="D95" s="123">
        <v>577812</v>
      </c>
      <c r="E95" s="123">
        <v>885289</v>
      </c>
      <c r="F95" s="123">
        <v>115636</v>
      </c>
      <c r="G95" s="123">
        <v>6278785</v>
      </c>
      <c r="I95" s="120">
        <f t="shared" si="1"/>
        <v>0</v>
      </c>
    </row>
    <row r="96" spans="1:9" x14ac:dyDescent="0.25">
      <c r="A96" s="133" t="s">
        <v>126</v>
      </c>
      <c r="B96" s="123">
        <v>4117468</v>
      </c>
      <c r="C96" s="123">
        <v>1442360</v>
      </c>
      <c r="D96" s="123">
        <v>1558880</v>
      </c>
      <c r="E96" s="123">
        <v>0</v>
      </c>
      <c r="F96" s="123">
        <v>0</v>
      </c>
      <c r="G96" s="123">
        <v>1116228</v>
      </c>
      <c r="I96" s="120">
        <f t="shared" si="1"/>
        <v>0</v>
      </c>
    </row>
    <row r="97" spans="1:9" x14ac:dyDescent="0.25">
      <c r="A97" s="133" t="s">
        <v>127</v>
      </c>
      <c r="B97" s="123">
        <v>21566231</v>
      </c>
      <c r="C97" s="123">
        <v>867946</v>
      </c>
      <c r="D97" s="123">
        <v>1865876</v>
      </c>
      <c r="E97" s="123">
        <v>0</v>
      </c>
      <c r="F97" s="123">
        <v>2926155</v>
      </c>
      <c r="G97" s="123">
        <v>15906254</v>
      </c>
      <c r="I97" s="120">
        <f t="shared" si="1"/>
        <v>0</v>
      </c>
    </row>
    <row r="98" spans="1:9" x14ac:dyDescent="0.25">
      <c r="A98" s="133" t="s">
        <v>128</v>
      </c>
      <c r="B98" s="123">
        <v>1897770</v>
      </c>
      <c r="C98" s="123">
        <v>1080330</v>
      </c>
      <c r="D98" s="123">
        <v>667336</v>
      </c>
      <c r="E98" s="123">
        <v>0</v>
      </c>
      <c r="F98" s="123">
        <v>10576</v>
      </c>
      <c r="G98" s="123">
        <v>139528</v>
      </c>
      <c r="I98" s="120">
        <f t="shared" si="1"/>
        <v>0</v>
      </c>
    </row>
    <row r="99" spans="1:9" x14ac:dyDescent="0.25">
      <c r="A99" s="133" t="s">
        <v>129</v>
      </c>
      <c r="B99" s="123">
        <v>3258834</v>
      </c>
      <c r="C99" s="123">
        <v>1711641</v>
      </c>
      <c r="D99" s="123">
        <v>1407665</v>
      </c>
      <c r="E99" s="123">
        <v>0</v>
      </c>
      <c r="F99" s="123">
        <v>0</v>
      </c>
      <c r="G99" s="123">
        <v>139528</v>
      </c>
      <c r="I99" s="120">
        <f t="shared" si="1"/>
        <v>0</v>
      </c>
    </row>
    <row r="100" spans="1:9" x14ac:dyDescent="0.25">
      <c r="A100" s="133" t="s">
        <v>130</v>
      </c>
      <c r="B100" s="123">
        <v>3204007</v>
      </c>
      <c r="C100" s="123">
        <v>912600</v>
      </c>
      <c r="D100" s="123">
        <v>1035650</v>
      </c>
      <c r="E100" s="123">
        <v>0</v>
      </c>
      <c r="F100" s="123">
        <v>0</v>
      </c>
      <c r="G100" s="123">
        <v>1255757</v>
      </c>
      <c r="I100" s="120">
        <f t="shared" si="1"/>
        <v>0</v>
      </c>
    </row>
    <row r="101" spans="1:9" x14ac:dyDescent="0.25">
      <c r="A101" s="133" t="s">
        <v>131</v>
      </c>
      <c r="B101" s="123">
        <v>6935999</v>
      </c>
      <c r="C101" s="123">
        <v>2934139</v>
      </c>
      <c r="D101" s="123">
        <v>792704</v>
      </c>
      <c r="E101" s="123">
        <v>0</v>
      </c>
      <c r="F101" s="123">
        <v>0</v>
      </c>
      <c r="G101" s="123">
        <v>3209156</v>
      </c>
      <c r="I101" s="120">
        <f t="shared" si="1"/>
        <v>0</v>
      </c>
    </row>
    <row r="102" spans="1:9" x14ac:dyDescent="0.25">
      <c r="A102" s="133" t="s">
        <v>132</v>
      </c>
      <c r="B102" s="123">
        <v>917505</v>
      </c>
      <c r="C102" s="123">
        <v>111489</v>
      </c>
      <c r="D102" s="123">
        <v>666488</v>
      </c>
      <c r="E102" s="123">
        <v>0</v>
      </c>
      <c r="F102" s="123">
        <v>0</v>
      </c>
      <c r="G102" s="123">
        <v>139528</v>
      </c>
      <c r="I102" s="120">
        <f t="shared" si="1"/>
        <v>0</v>
      </c>
    </row>
    <row r="103" spans="1:9" x14ac:dyDescent="0.25">
      <c r="A103" s="133" t="s">
        <v>133</v>
      </c>
      <c r="B103" s="123">
        <v>13764475</v>
      </c>
      <c r="C103" s="123">
        <v>91228</v>
      </c>
      <c r="D103" s="123">
        <v>138980</v>
      </c>
      <c r="E103" s="123">
        <v>0</v>
      </c>
      <c r="F103" s="123">
        <v>0</v>
      </c>
      <c r="G103" s="123">
        <v>13534267</v>
      </c>
      <c r="I103" s="120">
        <f t="shared" si="1"/>
        <v>0</v>
      </c>
    </row>
    <row r="104" spans="1:9" x14ac:dyDescent="0.25">
      <c r="A104" s="133" t="s">
        <v>134</v>
      </c>
      <c r="B104" s="123">
        <v>2796662</v>
      </c>
      <c r="C104" s="123">
        <v>1632442</v>
      </c>
      <c r="D104" s="123">
        <v>1024692</v>
      </c>
      <c r="E104" s="123">
        <v>0</v>
      </c>
      <c r="F104" s="123">
        <v>0</v>
      </c>
      <c r="G104" s="123">
        <v>139528</v>
      </c>
      <c r="I104" s="120">
        <f t="shared" si="1"/>
        <v>0</v>
      </c>
    </row>
    <row r="105" spans="1:9" x14ac:dyDescent="0.25">
      <c r="A105" s="92" t="s">
        <v>135</v>
      </c>
      <c r="B105" s="123">
        <v>50235235</v>
      </c>
      <c r="C105" s="123">
        <v>1679654</v>
      </c>
      <c r="D105" s="123">
        <v>139026</v>
      </c>
      <c r="E105" s="123">
        <v>156</v>
      </c>
      <c r="F105" s="123">
        <v>0</v>
      </c>
      <c r="G105" s="123">
        <v>48416399</v>
      </c>
      <c r="I105" s="120">
        <f t="shared" si="1"/>
        <v>0</v>
      </c>
    </row>
    <row r="106" spans="1:9" x14ac:dyDescent="0.25">
      <c r="A106" s="133" t="s">
        <v>136</v>
      </c>
      <c r="B106" s="123">
        <v>1318882</v>
      </c>
      <c r="C106" s="123">
        <v>160276</v>
      </c>
      <c r="D106" s="123">
        <v>1019078</v>
      </c>
      <c r="E106" s="123">
        <v>0</v>
      </c>
      <c r="F106" s="123">
        <v>0</v>
      </c>
      <c r="G106" s="123">
        <v>139528</v>
      </c>
      <c r="I106" s="120">
        <f t="shared" si="1"/>
        <v>0</v>
      </c>
    </row>
    <row r="107" spans="1:9" x14ac:dyDescent="0.25">
      <c r="A107" s="133" t="s">
        <v>137</v>
      </c>
      <c r="B107" s="123">
        <v>2504544</v>
      </c>
      <c r="C107" s="123">
        <v>1353766</v>
      </c>
      <c r="D107" s="123">
        <v>1011250</v>
      </c>
      <c r="E107" s="123">
        <v>0</v>
      </c>
      <c r="F107" s="123">
        <v>0</v>
      </c>
      <c r="G107" s="123">
        <v>139528</v>
      </c>
      <c r="I107" s="120">
        <f t="shared" si="1"/>
        <v>0</v>
      </c>
    </row>
    <row r="108" spans="1:9" x14ac:dyDescent="0.25">
      <c r="A108" s="133" t="s">
        <v>138</v>
      </c>
      <c r="B108" s="123">
        <v>4369324</v>
      </c>
      <c r="C108" s="123">
        <v>1765150</v>
      </c>
      <c r="D108" s="123">
        <v>1069150</v>
      </c>
      <c r="E108" s="123">
        <v>0</v>
      </c>
      <c r="F108" s="123">
        <v>0</v>
      </c>
      <c r="G108" s="123">
        <v>1534814</v>
      </c>
      <c r="I108" s="120">
        <f t="shared" si="1"/>
        <v>-210</v>
      </c>
    </row>
    <row r="109" spans="1:9" x14ac:dyDescent="0.25">
      <c r="A109" s="133" t="s">
        <v>139</v>
      </c>
      <c r="B109" s="123">
        <v>1113463</v>
      </c>
      <c r="C109" s="123">
        <v>457268</v>
      </c>
      <c r="D109" s="123">
        <v>516667</v>
      </c>
      <c r="E109" s="123">
        <v>0</v>
      </c>
      <c r="F109" s="123">
        <v>0</v>
      </c>
      <c r="G109" s="123">
        <v>139528</v>
      </c>
      <c r="I109" s="120">
        <f t="shared" si="1"/>
        <v>0</v>
      </c>
    </row>
    <row r="110" spans="1:9" x14ac:dyDescent="0.25">
      <c r="A110" s="133" t="s">
        <v>140</v>
      </c>
      <c r="B110" s="123">
        <v>2267799</v>
      </c>
      <c r="C110" s="123">
        <v>918817</v>
      </c>
      <c r="D110" s="123">
        <v>670754</v>
      </c>
      <c r="E110" s="123">
        <v>0</v>
      </c>
      <c r="F110" s="123">
        <v>57113</v>
      </c>
      <c r="G110" s="123">
        <v>558115</v>
      </c>
      <c r="I110" s="120">
        <f t="shared" si="1"/>
        <v>-63000</v>
      </c>
    </row>
    <row r="111" spans="1:9" x14ac:dyDescent="0.25">
      <c r="A111" s="133" t="s">
        <v>141</v>
      </c>
      <c r="B111" s="123">
        <v>3635403</v>
      </c>
      <c r="C111" s="123">
        <v>599644</v>
      </c>
      <c r="D111" s="123">
        <v>1082360</v>
      </c>
      <c r="E111" s="123">
        <v>0</v>
      </c>
      <c r="F111" s="123">
        <v>0</v>
      </c>
      <c r="G111" s="123">
        <v>1953399</v>
      </c>
      <c r="I111" s="120">
        <f t="shared" si="1"/>
        <v>0</v>
      </c>
    </row>
    <row r="112" spans="1:9" x14ac:dyDescent="0.25">
      <c r="A112" s="133" t="s">
        <v>142</v>
      </c>
      <c r="B112" s="123">
        <v>4403561</v>
      </c>
      <c r="C112" s="123">
        <v>2415303</v>
      </c>
      <c r="D112" s="123">
        <v>592972</v>
      </c>
      <c r="E112" s="123">
        <v>0</v>
      </c>
      <c r="F112" s="123">
        <v>0</v>
      </c>
      <c r="G112" s="123">
        <v>1395286</v>
      </c>
      <c r="I112" s="120">
        <f t="shared" si="1"/>
        <v>0</v>
      </c>
    </row>
    <row r="113" spans="1:9" x14ac:dyDescent="0.25">
      <c r="A113" s="133" t="s">
        <v>143</v>
      </c>
      <c r="B113" s="123">
        <v>958613</v>
      </c>
      <c r="C113" s="123">
        <v>590285</v>
      </c>
      <c r="D113" s="123">
        <v>228800</v>
      </c>
      <c r="E113" s="123">
        <v>0</v>
      </c>
      <c r="F113" s="123">
        <v>0</v>
      </c>
      <c r="G113" s="123">
        <v>139528</v>
      </c>
      <c r="I113" s="120">
        <f t="shared" si="1"/>
        <v>0</v>
      </c>
    </row>
    <row r="114" spans="1:9" x14ac:dyDescent="0.25">
      <c r="A114" s="133" t="s">
        <v>144</v>
      </c>
      <c r="B114" s="123">
        <v>781857</v>
      </c>
      <c r="C114" s="123">
        <v>310276</v>
      </c>
      <c r="D114" s="123">
        <v>332053</v>
      </c>
      <c r="E114" s="123">
        <v>0</v>
      </c>
      <c r="F114" s="123">
        <v>0</v>
      </c>
      <c r="G114" s="123">
        <v>139528</v>
      </c>
      <c r="I114" s="120">
        <f t="shared" si="1"/>
        <v>0</v>
      </c>
    </row>
    <row r="115" spans="1:9" x14ac:dyDescent="0.25">
      <c r="A115" s="133" t="s">
        <v>145</v>
      </c>
      <c r="B115" s="123">
        <v>1641568</v>
      </c>
      <c r="C115" s="123">
        <v>637161</v>
      </c>
      <c r="D115" s="123">
        <v>167236</v>
      </c>
      <c r="E115" s="123">
        <v>0</v>
      </c>
      <c r="F115" s="123">
        <v>0</v>
      </c>
      <c r="G115" s="123">
        <v>837171</v>
      </c>
      <c r="I115" s="120">
        <f t="shared" si="1"/>
        <v>0</v>
      </c>
    </row>
    <row r="116" spans="1:9" x14ac:dyDescent="0.25">
      <c r="A116" s="92" t="s">
        <v>146</v>
      </c>
      <c r="B116" s="123">
        <v>2063042</v>
      </c>
      <c r="C116" s="123">
        <v>1570023</v>
      </c>
      <c r="D116" s="123">
        <v>353491</v>
      </c>
      <c r="E116" s="123">
        <v>0</v>
      </c>
      <c r="F116" s="123">
        <v>0</v>
      </c>
      <c r="G116" s="123">
        <v>139528</v>
      </c>
      <c r="I116" s="120">
        <f t="shared" si="1"/>
        <v>0</v>
      </c>
    </row>
    <row r="117" spans="1:9" x14ac:dyDescent="0.25">
      <c r="A117" s="133" t="s">
        <v>147</v>
      </c>
      <c r="B117" s="123">
        <v>4444950</v>
      </c>
      <c r="C117" s="123">
        <v>1102910</v>
      </c>
      <c r="D117" s="123">
        <v>111673</v>
      </c>
      <c r="E117" s="123">
        <v>763</v>
      </c>
      <c r="F117" s="123">
        <v>20488</v>
      </c>
      <c r="G117" s="123">
        <v>3209156</v>
      </c>
      <c r="I117" s="120">
        <f t="shared" si="1"/>
        <v>40</v>
      </c>
    </row>
    <row r="118" spans="1:9" x14ac:dyDescent="0.25">
      <c r="A118" s="133" t="s">
        <v>148</v>
      </c>
      <c r="B118" s="123">
        <v>9718886</v>
      </c>
      <c r="C118" s="123">
        <v>2203506</v>
      </c>
      <c r="D118" s="123">
        <v>144748</v>
      </c>
      <c r="E118" s="123">
        <v>840</v>
      </c>
      <c r="F118" s="123">
        <v>253836</v>
      </c>
      <c r="G118" s="123">
        <v>7155956</v>
      </c>
      <c r="I118" s="120">
        <f t="shared" si="1"/>
        <v>40000</v>
      </c>
    </row>
    <row r="119" spans="1:9" x14ac:dyDescent="0.25">
      <c r="A119" s="133" t="s">
        <v>149</v>
      </c>
      <c r="B119" s="123">
        <v>346302</v>
      </c>
      <c r="C119" s="123">
        <v>5953</v>
      </c>
      <c r="D119" s="123">
        <v>200821</v>
      </c>
      <c r="E119" s="123">
        <v>0</v>
      </c>
      <c r="F119" s="123">
        <v>0</v>
      </c>
      <c r="G119" s="123">
        <v>139528</v>
      </c>
      <c r="I119" s="120">
        <f t="shared" si="1"/>
        <v>0</v>
      </c>
    </row>
    <row r="120" spans="1:9" x14ac:dyDescent="0.25">
      <c r="A120" s="133" t="s">
        <v>150</v>
      </c>
      <c r="B120" s="123">
        <v>1041727</v>
      </c>
      <c r="C120" s="123">
        <v>200114</v>
      </c>
      <c r="D120" s="123">
        <v>183498</v>
      </c>
      <c r="E120" s="123">
        <v>0</v>
      </c>
      <c r="F120" s="123">
        <v>0</v>
      </c>
      <c r="G120" s="123">
        <v>558115</v>
      </c>
      <c r="I120" s="120">
        <f t="shared" si="1"/>
        <v>-100000</v>
      </c>
    </row>
    <row r="121" spans="1:9" x14ac:dyDescent="0.25">
      <c r="A121" s="132" t="s">
        <v>151</v>
      </c>
      <c r="B121" s="123">
        <v>6667006</v>
      </c>
      <c r="C121" s="123">
        <v>1359324</v>
      </c>
      <c r="D121" s="123">
        <v>1213866</v>
      </c>
      <c r="E121" s="123">
        <v>0</v>
      </c>
      <c r="F121" s="123">
        <v>196017</v>
      </c>
      <c r="G121" s="123">
        <v>3906799</v>
      </c>
      <c r="I121" s="120">
        <f t="shared" si="1"/>
        <v>9000</v>
      </c>
    </row>
    <row r="122" spans="1:9" x14ac:dyDescent="0.25">
      <c r="A122" s="133" t="s">
        <v>152</v>
      </c>
      <c r="B122" s="123">
        <v>1161183</v>
      </c>
      <c r="C122" s="123">
        <v>162831</v>
      </c>
      <c r="D122" s="123">
        <v>858824</v>
      </c>
      <c r="E122" s="123">
        <v>0</v>
      </c>
      <c r="F122" s="123">
        <v>0</v>
      </c>
      <c r="G122" s="123">
        <v>139528</v>
      </c>
      <c r="I122" s="120">
        <f t="shared" si="1"/>
        <v>0</v>
      </c>
    </row>
    <row r="123" spans="1:9" x14ac:dyDescent="0.25">
      <c r="A123" s="92" t="s">
        <v>153</v>
      </c>
      <c r="B123" s="123">
        <v>489082</v>
      </c>
      <c r="C123" s="123">
        <v>37043</v>
      </c>
      <c r="D123" s="123">
        <v>312511</v>
      </c>
      <c r="E123" s="123">
        <v>0</v>
      </c>
      <c r="F123" s="123">
        <v>0</v>
      </c>
      <c r="G123" s="123">
        <v>139528</v>
      </c>
      <c r="I123" s="120">
        <f t="shared" si="1"/>
        <v>0</v>
      </c>
    </row>
    <row r="124" spans="1:9" x14ac:dyDescent="0.25">
      <c r="A124" s="92" t="s">
        <v>154</v>
      </c>
      <c r="B124" s="123">
        <v>3411459</v>
      </c>
      <c r="C124" s="123">
        <v>1072762</v>
      </c>
      <c r="D124" s="123">
        <v>845403</v>
      </c>
      <c r="E124" s="123">
        <v>0</v>
      </c>
      <c r="F124" s="123">
        <v>98008</v>
      </c>
      <c r="G124" s="123">
        <v>1395286</v>
      </c>
      <c r="I124" s="120">
        <f t="shared" si="1"/>
        <v>0</v>
      </c>
    </row>
    <row r="125" spans="1:9" x14ac:dyDescent="0.25">
      <c r="A125" s="92" t="s">
        <v>155</v>
      </c>
      <c r="B125" s="123">
        <v>4111435</v>
      </c>
      <c r="C125" s="123">
        <v>1676777</v>
      </c>
      <c r="D125" s="123">
        <v>1593962</v>
      </c>
      <c r="E125" s="123">
        <v>0</v>
      </c>
      <c r="F125" s="123">
        <v>3525</v>
      </c>
      <c r="G125" s="123">
        <v>837171</v>
      </c>
      <c r="I125" s="120">
        <f t="shared" si="1"/>
        <v>0</v>
      </c>
    </row>
    <row r="126" spans="1:9" x14ac:dyDescent="0.25">
      <c r="A126" s="92" t="s">
        <v>156</v>
      </c>
      <c r="B126" s="123">
        <v>6587208</v>
      </c>
      <c r="C126" s="123">
        <v>3466304</v>
      </c>
      <c r="D126" s="123">
        <v>853192</v>
      </c>
      <c r="E126" s="123">
        <v>0</v>
      </c>
      <c r="F126" s="123">
        <v>35255</v>
      </c>
      <c r="G126" s="123">
        <v>2232457</v>
      </c>
      <c r="I126" s="120">
        <f t="shared" si="1"/>
        <v>0</v>
      </c>
    </row>
    <row r="127" spans="1:9" x14ac:dyDescent="0.25">
      <c r="A127" s="92" t="s">
        <v>157</v>
      </c>
      <c r="B127" s="123">
        <v>3908840</v>
      </c>
      <c r="C127" s="123">
        <v>1189455</v>
      </c>
      <c r="D127" s="123">
        <v>1603157</v>
      </c>
      <c r="E127" s="123">
        <v>0</v>
      </c>
      <c r="F127" s="123">
        <v>0</v>
      </c>
      <c r="G127" s="123">
        <v>1116228</v>
      </c>
      <c r="I127" s="120">
        <f t="shared" si="1"/>
        <v>0</v>
      </c>
    </row>
    <row r="128" spans="1:9" x14ac:dyDescent="0.25">
      <c r="A128" s="135" t="s">
        <v>158</v>
      </c>
      <c r="B128" s="123">
        <v>3359002</v>
      </c>
      <c r="C128" s="123">
        <v>2003462</v>
      </c>
      <c r="D128" s="123">
        <v>1168771</v>
      </c>
      <c r="E128" s="123">
        <v>0</v>
      </c>
      <c r="F128" s="123">
        <v>47241</v>
      </c>
      <c r="G128" s="123">
        <v>139528</v>
      </c>
      <c r="I128" s="120">
        <f t="shared" si="1"/>
        <v>0</v>
      </c>
    </row>
    <row r="129" spans="1:9" x14ac:dyDescent="0.25">
      <c r="A129" s="135" t="s">
        <v>159</v>
      </c>
      <c r="B129" s="123">
        <v>16691472</v>
      </c>
      <c r="C129" s="123">
        <v>405777</v>
      </c>
      <c r="D129" s="123">
        <v>103830</v>
      </c>
      <c r="E129" s="123">
        <v>0</v>
      </c>
      <c r="F129" s="123">
        <v>136084</v>
      </c>
      <c r="G129" s="123">
        <v>16045781</v>
      </c>
      <c r="I129" s="120">
        <f t="shared" si="1"/>
        <v>0</v>
      </c>
    </row>
    <row r="130" spans="1:9" x14ac:dyDescent="0.25">
      <c r="A130" s="135" t="s">
        <v>173</v>
      </c>
      <c r="B130" s="123">
        <v>139537</v>
      </c>
      <c r="C130" s="123">
        <v>0</v>
      </c>
      <c r="D130" s="123">
        <v>9</v>
      </c>
      <c r="E130" s="123">
        <v>0</v>
      </c>
      <c r="F130" s="123">
        <v>0</v>
      </c>
      <c r="G130" s="123">
        <v>139528</v>
      </c>
      <c r="I130" s="120">
        <f t="shared" si="1"/>
        <v>0</v>
      </c>
    </row>
    <row r="131" spans="1:9" x14ac:dyDescent="0.25">
      <c r="A131" s="135" t="s">
        <v>174</v>
      </c>
      <c r="B131" s="124">
        <v>139537</v>
      </c>
      <c r="C131" s="125">
        <v>0</v>
      </c>
      <c r="D131" s="125">
        <v>0</v>
      </c>
      <c r="E131" s="123">
        <v>0</v>
      </c>
      <c r="F131" s="123">
        <v>0</v>
      </c>
      <c r="G131" s="123">
        <v>139528</v>
      </c>
      <c r="I131" s="120">
        <f t="shared" si="1"/>
        <v>-9</v>
      </c>
    </row>
    <row r="132" spans="1:9" x14ac:dyDescent="0.25">
      <c r="A132" s="135" t="s">
        <v>175</v>
      </c>
      <c r="B132" s="124">
        <v>139537</v>
      </c>
      <c r="C132" s="125">
        <v>0</v>
      </c>
      <c r="D132" s="125">
        <v>0</v>
      </c>
      <c r="E132" s="123">
        <v>0</v>
      </c>
      <c r="F132" s="123">
        <v>0</v>
      </c>
      <c r="G132" s="123">
        <v>139528</v>
      </c>
      <c r="I132" s="120">
        <f t="shared" si="1"/>
        <v>-9</v>
      </c>
    </row>
    <row r="133" spans="1:9" x14ac:dyDescent="0.25">
      <c r="A133" s="136" t="s">
        <v>176</v>
      </c>
      <c r="B133" s="126">
        <v>139537</v>
      </c>
      <c r="C133" s="126">
        <v>0</v>
      </c>
      <c r="D133" s="137">
        <v>9</v>
      </c>
      <c r="E133" s="127">
        <v>0</v>
      </c>
      <c r="F133" s="127">
        <v>0</v>
      </c>
      <c r="G133" s="127">
        <v>139528</v>
      </c>
      <c r="I133" s="120">
        <f t="shared" si="1"/>
        <v>0</v>
      </c>
    </row>
    <row r="135" spans="1:9" x14ac:dyDescent="0.25">
      <c r="A135" s="120" t="s">
        <v>205</v>
      </c>
      <c r="B135" s="120">
        <f>+SUM(B8:B26)-B7</f>
        <v>0</v>
      </c>
      <c r="C135" s="120">
        <f t="shared" ref="C135:G135" si="2">+SUM(C8:C26)-C7</f>
        <v>0</v>
      </c>
      <c r="D135" s="120">
        <f t="shared" si="2"/>
        <v>0</v>
      </c>
      <c r="E135" s="120">
        <f t="shared" si="2"/>
        <v>0</v>
      </c>
      <c r="F135" s="120">
        <f t="shared" si="2"/>
        <v>0</v>
      </c>
      <c r="G135" s="120">
        <f t="shared" si="2"/>
        <v>0</v>
      </c>
      <c r="I135" s="120">
        <f t="shared" si="1"/>
        <v>0</v>
      </c>
    </row>
    <row r="136" spans="1:9" x14ac:dyDescent="0.25">
      <c r="A136" s="135" t="s">
        <v>206</v>
      </c>
      <c r="B136" s="120">
        <f>SUM(B28:B133)-B27</f>
        <v>30019</v>
      </c>
      <c r="C136" s="120">
        <f t="shared" ref="C136:G136" si="3">SUM(C28:C133)-C27</f>
        <v>-153000</v>
      </c>
      <c r="D136" s="120">
        <f t="shared" si="3"/>
        <v>-64775</v>
      </c>
      <c r="E136" s="120">
        <f t="shared" si="3"/>
        <v>-9</v>
      </c>
      <c r="F136" s="120">
        <f t="shared" si="3"/>
        <v>40</v>
      </c>
      <c r="G136" s="120">
        <f t="shared" si="3"/>
        <v>43000</v>
      </c>
      <c r="I136" s="120">
        <f t="shared" ref="I136" si="4">SUM(C136:G136)-B136</f>
        <v>-204763</v>
      </c>
    </row>
    <row r="137" spans="1:9" x14ac:dyDescent="0.25">
      <c r="A137" s="120" t="s">
        <v>207</v>
      </c>
      <c r="B137" s="120">
        <f>+B6-B7-B27</f>
        <v>-3000000</v>
      </c>
      <c r="C137" s="120">
        <f t="shared" ref="C137:G137" si="5">+C6-C7-C27</f>
        <v>0</v>
      </c>
      <c r="D137" s="120">
        <f t="shared" si="5"/>
        <v>-30000</v>
      </c>
      <c r="E137" s="120">
        <f t="shared" si="5"/>
        <v>0</v>
      </c>
      <c r="F137" s="120">
        <f t="shared" si="5"/>
        <v>0</v>
      </c>
      <c r="G137" s="120">
        <f t="shared" si="5"/>
        <v>-3000000</v>
      </c>
      <c r="I137" s="120">
        <f t="shared" si="1"/>
        <v>-30000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showGridLines="0" workbookViewId="0">
      <selection activeCell="A2" sqref="A2"/>
    </sheetView>
  </sheetViews>
  <sheetFormatPr baseColWidth="10" defaultRowHeight="15" x14ac:dyDescent="0.25"/>
  <cols>
    <col min="1" max="1" width="28.5703125" customWidth="1"/>
    <col min="2" max="7" width="18.5703125" customWidth="1"/>
  </cols>
  <sheetData>
    <row r="1" spans="1:9" x14ac:dyDescent="0.25">
      <c r="A1" s="6" t="s">
        <v>196</v>
      </c>
    </row>
    <row r="2" spans="1:9" x14ac:dyDescent="0.25">
      <c r="A2" s="6" t="s">
        <v>197</v>
      </c>
    </row>
    <row r="5" spans="1:9" ht="30" x14ac:dyDescent="0.25">
      <c r="A5" s="44" t="s">
        <v>161</v>
      </c>
      <c r="B5" s="44" t="s">
        <v>31</v>
      </c>
      <c r="C5" s="44" t="s">
        <v>162</v>
      </c>
      <c r="D5" s="44" t="s">
        <v>163</v>
      </c>
      <c r="E5" s="44" t="s">
        <v>164</v>
      </c>
      <c r="F5" s="44" t="s">
        <v>165</v>
      </c>
      <c r="G5" s="44" t="s">
        <v>166</v>
      </c>
    </row>
    <row r="6" spans="1:9" ht="33.75" customHeight="1" x14ac:dyDescent="0.25">
      <c r="A6" s="70" t="s">
        <v>36</v>
      </c>
      <c r="B6" s="67">
        <v>42339359</v>
      </c>
      <c r="C6" s="67">
        <v>4419682</v>
      </c>
      <c r="D6" s="67">
        <v>2495898</v>
      </c>
      <c r="E6" s="67">
        <v>440322</v>
      </c>
      <c r="F6" s="67">
        <v>94292</v>
      </c>
      <c r="G6" s="67">
        <v>34889165</v>
      </c>
      <c r="I6" s="33"/>
    </row>
    <row r="7" spans="1:9" ht="33.75" customHeight="1" x14ac:dyDescent="0.25">
      <c r="A7" s="71" t="s">
        <v>37</v>
      </c>
      <c r="B7" s="67">
        <v>22548821</v>
      </c>
      <c r="C7" s="67">
        <v>100301</v>
      </c>
      <c r="D7" s="67">
        <v>35519</v>
      </c>
      <c r="E7" s="67">
        <v>857</v>
      </c>
      <c r="F7" s="67">
        <v>7836</v>
      </c>
      <c r="G7" s="67">
        <v>22404308</v>
      </c>
      <c r="I7" s="33"/>
    </row>
    <row r="8" spans="1:9" ht="15.75" x14ac:dyDescent="0.25">
      <c r="A8" s="19" t="s">
        <v>38</v>
      </c>
      <c r="B8" s="35">
        <v>421544</v>
      </c>
      <c r="C8" s="35">
        <v>5019</v>
      </c>
      <c r="D8" s="35">
        <v>2013</v>
      </c>
      <c r="E8" s="36">
        <v>0</v>
      </c>
      <c r="F8" s="36">
        <v>0</v>
      </c>
      <c r="G8" s="36">
        <v>414512</v>
      </c>
      <c r="I8" s="33"/>
    </row>
    <row r="9" spans="1:9" ht="15.75" x14ac:dyDescent="0.25">
      <c r="A9" s="19" t="s">
        <v>39</v>
      </c>
      <c r="B9" s="35">
        <v>3360298</v>
      </c>
      <c r="C9" s="35">
        <v>1506</v>
      </c>
      <c r="D9" s="35">
        <v>70</v>
      </c>
      <c r="E9" s="36">
        <v>0</v>
      </c>
      <c r="F9" s="36">
        <v>0</v>
      </c>
      <c r="G9" s="35">
        <v>3358722</v>
      </c>
      <c r="I9" s="33"/>
    </row>
    <row r="10" spans="1:9" ht="15.75" x14ac:dyDescent="0.25">
      <c r="A10" s="19" t="s">
        <v>40</v>
      </c>
      <c r="B10" s="35">
        <v>639809</v>
      </c>
      <c r="C10" s="35">
        <v>16089</v>
      </c>
      <c r="D10" s="35">
        <v>2773</v>
      </c>
      <c r="E10" s="36">
        <v>0</v>
      </c>
      <c r="F10" s="36">
        <v>897</v>
      </c>
      <c r="G10" s="35">
        <v>620050</v>
      </c>
      <c r="I10" s="33"/>
    </row>
    <row r="11" spans="1:9" ht="15.75" x14ac:dyDescent="0.25">
      <c r="A11" s="19" t="s">
        <v>41</v>
      </c>
      <c r="B11" s="35">
        <v>241632</v>
      </c>
      <c r="C11" s="35">
        <v>825</v>
      </c>
      <c r="D11" s="35">
        <v>9491</v>
      </c>
      <c r="E11" s="36">
        <v>0</v>
      </c>
      <c r="F11" s="36">
        <v>0</v>
      </c>
      <c r="G11" s="35">
        <v>231316</v>
      </c>
      <c r="I11" s="33"/>
    </row>
    <row r="12" spans="1:9" ht="15.75" x14ac:dyDescent="0.25">
      <c r="A12" s="19" t="s">
        <v>42</v>
      </c>
      <c r="B12" s="35">
        <v>481763</v>
      </c>
      <c r="C12" s="35">
        <v>40699</v>
      </c>
      <c r="D12" s="35">
        <v>3523</v>
      </c>
      <c r="E12" s="36">
        <v>0</v>
      </c>
      <c r="F12" s="36">
        <v>0</v>
      </c>
      <c r="G12" s="35">
        <v>437541</v>
      </c>
      <c r="I12" s="33"/>
    </row>
    <row r="13" spans="1:9" ht="15.75" x14ac:dyDescent="0.25">
      <c r="A13" s="19" t="s">
        <v>43</v>
      </c>
      <c r="B13" s="35">
        <v>2037928</v>
      </c>
      <c r="C13" s="35">
        <v>0</v>
      </c>
      <c r="D13" s="35">
        <v>50</v>
      </c>
      <c r="E13" s="36">
        <v>0</v>
      </c>
      <c r="F13" s="36">
        <v>28</v>
      </c>
      <c r="G13" s="35">
        <v>2037850</v>
      </c>
      <c r="I13" s="33"/>
    </row>
    <row r="14" spans="1:9" ht="15.75" x14ac:dyDescent="0.25">
      <c r="A14" s="19" t="s">
        <v>44</v>
      </c>
      <c r="B14" s="35">
        <v>439699</v>
      </c>
      <c r="C14" s="35">
        <v>4054</v>
      </c>
      <c r="D14" s="35">
        <v>2690</v>
      </c>
      <c r="E14" s="36">
        <v>0</v>
      </c>
      <c r="F14" s="36">
        <v>226</v>
      </c>
      <c r="G14" s="35">
        <v>432729</v>
      </c>
      <c r="I14" s="33"/>
    </row>
    <row r="15" spans="1:9" ht="15.75" x14ac:dyDescent="0.25">
      <c r="A15" s="19" t="s">
        <v>45</v>
      </c>
      <c r="B15" s="35">
        <v>1195763</v>
      </c>
      <c r="C15" s="35">
        <v>0</v>
      </c>
      <c r="D15" s="35">
        <v>0</v>
      </c>
      <c r="E15" s="36">
        <v>0</v>
      </c>
      <c r="F15" s="36">
        <v>0</v>
      </c>
      <c r="G15" s="35">
        <v>1195763</v>
      </c>
      <c r="I15" s="33"/>
    </row>
    <row r="16" spans="1:9" ht="15.75" x14ac:dyDescent="0.25">
      <c r="A16" s="19" t="s">
        <v>46</v>
      </c>
      <c r="B16" s="35">
        <v>639312</v>
      </c>
      <c r="C16" s="35">
        <v>0</v>
      </c>
      <c r="D16" s="35">
        <v>701</v>
      </c>
      <c r="E16" s="36">
        <v>0</v>
      </c>
      <c r="F16" s="36">
        <v>0</v>
      </c>
      <c r="G16" s="35">
        <v>638611</v>
      </c>
      <c r="I16" s="33"/>
    </row>
    <row r="17" spans="1:9" ht="15.75" x14ac:dyDescent="0.25">
      <c r="A17" s="19" t="s">
        <v>47</v>
      </c>
      <c r="B17" s="35">
        <v>2790178</v>
      </c>
      <c r="C17" s="35">
        <v>1381</v>
      </c>
      <c r="D17" s="35">
        <v>3447</v>
      </c>
      <c r="E17" s="36">
        <v>0</v>
      </c>
      <c r="F17" s="36">
        <v>622</v>
      </c>
      <c r="G17" s="35">
        <v>2784728</v>
      </c>
      <c r="I17" s="33"/>
    </row>
    <row r="18" spans="1:9" ht="15.75" x14ac:dyDescent="0.25">
      <c r="A18" s="19" t="s">
        <v>48</v>
      </c>
      <c r="B18" s="35">
        <v>1188219</v>
      </c>
      <c r="C18" s="35">
        <v>493</v>
      </c>
      <c r="D18" s="35">
        <v>3249</v>
      </c>
      <c r="E18" s="36">
        <v>0</v>
      </c>
      <c r="F18" s="36">
        <v>57</v>
      </c>
      <c r="G18" s="35">
        <v>1184420</v>
      </c>
      <c r="I18" s="33"/>
    </row>
    <row r="19" spans="1:9" ht="15.75" x14ac:dyDescent="0.25">
      <c r="A19" s="19" t="s">
        <v>49</v>
      </c>
      <c r="B19" s="35">
        <v>261101</v>
      </c>
      <c r="C19" s="35">
        <v>3262</v>
      </c>
      <c r="D19" s="35">
        <v>6719</v>
      </c>
      <c r="E19" s="36">
        <v>0</v>
      </c>
      <c r="F19" s="36">
        <v>556</v>
      </c>
      <c r="G19" s="35">
        <v>250564</v>
      </c>
      <c r="I19" s="33"/>
    </row>
    <row r="20" spans="1:9" ht="15.75" x14ac:dyDescent="0.25">
      <c r="A20" s="19" t="s">
        <v>50</v>
      </c>
      <c r="B20" s="35">
        <v>1260337</v>
      </c>
      <c r="C20" s="35">
        <v>196</v>
      </c>
      <c r="D20" s="35">
        <v>105</v>
      </c>
      <c r="E20" s="36">
        <v>0</v>
      </c>
      <c r="F20" s="36">
        <v>0</v>
      </c>
      <c r="G20" s="35">
        <v>1260036</v>
      </c>
      <c r="I20" s="33"/>
    </row>
    <row r="21" spans="1:9" ht="15.75" x14ac:dyDescent="0.25">
      <c r="A21" s="19" t="s">
        <v>51</v>
      </c>
      <c r="B21" s="35">
        <v>1005420</v>
      </c>
      <c r="C21" s="35">
        <v>2354</v>
      </c>
      <c r="D21" s="35">
        <v>70</v>
      </c>
      <c r="E21" s="36">
        <v>398</v>
      </c>
      <c r="F21" s="36">
        <v>0</v>
      </c>
      <c r="G21" s="35">
        <v>1002598</v>
      </c>
      <c r="I21" s="33"/>
    </row>
    <row r="22" spans="1:9" ht="15.75" x14ac:dyDescent="0.25">
      <c r="A22" s="19" t="s">
        <v>52</v>
      </c>
      <c r="B22" s="35">
        <v>825456</v>
      </c>
      <c r="C22" s="35">
        <v>24</v>
      </c>
      <c r="D22" s="35">
        <v>0</v>
      </c>
      <c r="E22" s="36">
        <v>154</v>
      </c>
      <c r="F22" s="36">
        <v>1065</v>
      </c>
      <c r="G22" s="35">
        <v>824213</v>
      </c>
      <c r="I22" s="33"/>
    </row>
    <row r="23" spans="1:9" ht="15.75" x14ac:dyDescent="0.25">
      <c r="A23" s="19" t="s">
        <v>53</v>
      </c>
      <c r="B23" s="35">
        <v>1029843</v>
      </c>
      <c r="C23" s="35">
        <v>654</v>
      </c>
      <c r="D23" s="35">
        <v>125</v>
      </c>
      <c r="E23" s="36">
        <v>0</v>
      </c>
      <c r="F23" s="36">
        <v>0</v>
      </c>
      <c r="G23" s="35">
        <v>1029064</v>
      </c>
      <c r="I23" s="33"/>
    </row>
    <row r="24" spans="1:9" ht="15.75" x14ac:dyDescent="0.25">
      <c r="A24" s="19" t="s">
        <v>54</v>
      </c>
      <c r="B24" s="35">
        <v>1684038</v>
      </c>
      <c r="C24" s="35">
        <v>23679</v>
      </c>
      <c r="D24" s="35">
        <v>368</v>
      </c>
      <c r="E24" s="36">
        <v>305</v>
      </c>
      <c r="F24" s="36">
        <v>4385</v>
      </c>
      <c r="G24" s="35">
        <v>1655301</v>
      </c>
      <c r="I24" s="33"/>
    </row>
    <row r="25" spans="1:9" ht="15.75" x14ac:dyDescent="0.25">
      <c r="A25" s="19" t="s">
        <v>55</v>
      </c>
      <c r="B25" s="35">
        <v>1197263</v>
      </c>
      <c r="C25" s="35">
        <v>0</v>
      </c>
      <c r="D25" s="35">
        <v>125</v>
      </c>
      <c r="E25" s="36">
        <v>0</v>
      </c>
      <c r="F25" s="36">
        <v>0</v>
      </c>
      <c r="G25" s="35">
        <v>1197138</v>
      </c>
      <c r="I25" s="33"/>
    </row>
    <row r="26" spans="1:9" ht="15.75" x14ac:dyDescent="0.25">
      <c r="A26" s="19" t="s">
        <v>56</v>
      </c>
      <c r="B26" s="35">
        <v>1675646</v>
      </c>
      <c r="C26" s="35">
        <v>66</v>
      </c>
      <c r="D26" s="35">
        <v>0</v>
      </c>
      <c r="E26" s="36">
        <v>0</v>
      </c>
      <c r="F26" s="36">
        <v>0</v>
      </c>
      <c r="G26" s="35">
        <v>1675580</v>
      </c>
      <c r="I26" s="33"/>
    </row>
    <row r="27" spans="1:9" ht="33.75" customHeight="1" x14ac:dyDescent="0.25">
      <c r="A27" s="66" t="s">
        <v>57</v>
      </c>
      <c r="B27" s="67">
        <v>19790538</v>
      </c>
      <c r="C27" s="67">
        <v>4319381</v>
      </c>
      <c r="D27" s="67">
        <v>2460379</v>
      </c>
      <c r="E27" s="67">
        <v>439465</v>
      </c>
      <c r="F27" s="67">
        <v>86456</v>
      </c>
      <c r="G27" s="67">
        <v>12484857</v>
      </c>
      <c r="I27" s="33"/>
    </row>
    <row r="28" spans="1:9" ht="15.75" x14ac:dyDescent="0.25">
      <c r="A28" s="20" t="s">
        <v>58</v>
      </c>
      <c r="B28" s="35">
        <v>147184</v>
      </c>
      <c r="C28" s="35">
        <v>67635</v>
      </c>
      <c r="D28" s="35">
        <v>36458</v>
      </c>
      <c r="E28" s="36">
        <v>0</v>
      </c>
      <c r="F28" s="36">
        <v>471</v>
      </c>
      <c r="G28" s="35">
        <v>42620</v>
      </c>
      <c r="I28" s="33"/>
    </row>
    <row r="29" spans="1:9" ht="15.75" x14ac:dyDescent="0.25">
      <c r="A29" s="21" t="s">
        <v>59</v>
      </c>
      <c r="B29" s="35">
        <v>60280</v>
      </c>
      <c r="C29" s="35">
        <v>47356</v>
      </c>
      <c r="D29" s="35">
        <v>12581</v>
      </c>
      <c r="E29" s="36">
        <v>0</v>
      </c>
      <c r="F29" s="36">
        <v>0</v>
      </c>
      <c r="G29" s="35">
        <v>343</v>
      </c>
      <c r="I29" s="33"/>
    </row>
    <row r="30" spans="1:9" ht="15.75" x14ac:dyDescent="0.25">
      <c r="A30" s="21" t="s">
        <v>60</v>
      </c>
      <c r="B30" s="35">
        <v>60692</v>
      </c>
      <c r="C30" s="35">
        <v>11404</v>
      </c>
      <c r="D30" s="35">
        <v>48943</v>
      </c>
      <c r="E30" s="36">
        <v>0</v>
      </c>
      <c r="F30" s="36">
        <v>0</v>
      </c>
      <c r="G30" s="35">
        <v>345</v>
      </c>
      <c r="I30" s="33"/>
    </row>
    <row r="31" spans="1:9" ht="15.75" x14ac:dyDescent="0.25">
      <c r="A31" s="21" t="s">
        <v>61</v>
      </c>
      <c r="B31" s="35">
        <v>323811</v>
      </c>
      <c r="C31" s="35">
        <v>47145</v>
      </c>
      <c r="D31" s="35">
        <v>42777</v>
      </c>
      <c r="E31" s="36">
        <v>0</v>
      </c>
      <c r="F31" s="36">
        <v>1886</v>
      </c>
      <c r="G31" s="35">
        <v>232003</v>
      </c>
      <c r="I31" s="33"/>
    </row>
    <row r="32" spans="1:9" ht="15.75" x14ac:dyDescent="0.25">
      <c r="A32" s="21" t="s">
        <v>62</v>
      </c>
      <c r="B32" s="35">
        <v>586136</v>
      </c>
      <c r="C32" s="35">
        <v>11943</v>
      </c>
      <c r="D32" s="35">
        <v>15581</v>
      </c>
      <c r="E32" s="36">
        <v>37734</v>
      </c>
      <c r="F32" s="36">
        <v>6346</v>
      </c>
      <c r="G32" s="35">
        <v>514532</v>
      </c>
      <c r="I32" s="33"/>
    </row>
    <row r="33" spans="1:9" ht="15.75" x14ac:dyDescent="0.25">
      <c r="A33" s="21" t="s">
        <v>63</v>
      </c>
      <c r="B33" s="35">
        <v>139082</v>
      </c>
      <c r="C33" s="35">
        <v>108326</v>
      </c>
      <c r="D33" s="35">
        <v>30269</v>
      </c>
      <c r="E33" s="36">
        <v>0</v>
      </c>
      <c r="F33" s="36">
        <v>141</v>
      </c>
      <c r="G33" s="35">
        <v>346</v>
      </c>
      <c r="I33" s="33"/>
    </row>
    <row r="34" spans="1:9" ht="15.75" x14ac:dyDescent="0.25">
      <c r="A34" s="21" t="s">
        <v>64</v>
      </c>
      <c r="B34" s="35">
        <v>197043</v>
      </c>
      <c r="C34" s="35">
        <v>50461</v>
      </c>
      <c r="D34" s="35">
        <v>7227</v>
      </c>
      <c r="E34" s="36">
        <v>5</v>
      </c>
      <c r="F34" s="36">
        <v>1179</v>
      </c>
      <c r="G34" s="35">
        <v>138171</v>
      </c>
      <c r="I34" s="33"/>
    </row>
    <row r="35" spans="1:9" ht="15.75" x14ac:dyDescent="0.25">
      <c r="A35" s="21" t="s">
        <v>65</v>
      </c>
      <c r="B35" s="35">
        <v>131575</v>
      </c>
      <c r="C35" s="35">
        <v>78123</v>
      </c>
      <c r="D35" s="35">
        <v>8770</v>
      </c>
      <c r="E35" s="36">
        <v>0</v>
      </c>
      <c r="F35" s="36">
        <v>0</v>
      </c>
      <c r="G35" s="35">
        <v>44682</v>
      </c>
      <c r="I35" s="33"/>
    </row>
    <row r="36" spans="1:9" ht="15.75" x14ac:dyDescent="0.25">
      <c r="A36" s="21" t="s">
        <v>66</v>
      </c>
      <c r="B36" s="35">
        <v>18579</v>
      </c>
      <c r="C36" s="35">
        <v>2145</v>
      </c>
      <c r="D36" s="35">
        <v>1607</v>
      </c>
      <c r="E36" s="36">
        <v>1079</v>
      </c>
      <c r="F36" s="36">
        <v>0</v>
      </c>
      <c r="G36" s="35">
        <v>13748</v>
      </c>
      <c r="I36" s="33"/>
    </row>
    <row r="37" spans="1:9" ht="15.75" x14ac:dyDescent="0.25">
      <c r="A37" s="21" t="s">
        <v>67</v>
      </c>
      <c r="B37" s="35">
        <v>114445</v>
      </c>
      <c r="C37" s="35">
        <v>66722</v>
      </c>
      <c r="D37" s="35">
        <v>47384</v>
      </c>
      <c r="E37" s="36">
        <v>0</v>
      </c>
      <c r="F37" s="36">
        <v>0</v>
      </c>
      <c r="G37" s="35">
        <v>339</v>
      </c>
      <c r="I37" s="33"/>
    </row>
    <row r="38" spans="1:9" ht="15.75" x14ac:dyDescent="0.25">
      <c r="A38" s="21" t="s">
        <v>68</v>
      </c>
      <c r="B38" s="35">
        <v>465817</v>
      </c>
      <c r="C38" s="35">
        <v>64771</v>
      </c>
      <c r="D38" s="35">
        <v>28466</v>
      </c>
      <c r="E38" s="36">
        <v>0</v>
      </c>
      <c r="F38" s="36">
        <v>0</v>
      </c>
      <c r="G38" s="35">
        <v>372580</v>
      </c>
      <c r="I38" s="33"/>
    </row>
    <row r="39" spans="1:9" ht="15.75" x14ac:dyDescent="0.25">
      <c r="A39" s="21" t="s">
        <v>69</v>
      </c>
      <c r="B39" s="35">
        <v>108598</v>
      </c>
      <c r="C39" s="35">
        <v>818</v>
      </c>
      <c r="D39" s="35">
        <v>20195</v>
      </c>
      <c r="E39" s="36">
        <v>0</v>
      </c>
      <c r="F39" s="36">
        <v>283</v>
      </c>
      <c r="G39" s="35">
        <v>87302</v>
      </c>
      <c r="I39" s="33"/>
    </row>
    <row r="40" spans="1:9" ht="15.75" x14ac:dyDescent="0.25">
      <c r="A40" s="21" t="s">
        <v>70</v>
      </c>
      <c r="B40" s="35">
        <v>1841438</v>
      </c>
      <c r="C40" s="35">
        <v>3576</v>
      </c>
      <c r="D40" s="35">
        <v>4438</v>
      </c>
      <c r="E40" s="36">
        <v>0</v>
      </c>
      <c r="F40" s="36">
        <v>1113</v>
      </c>
      <c r="G40" s="35">
        <v>1832311</v>
      </c>
      <c r="I40" s="33"/>
    </row>
    <row r="41" spans="1:9" ht="15.75" x14ac:dyDescent="0.25">
      <c r="A41" s="21" t="s">
        <v>71</v>
      </c>
      <c r="B41" s="35">
        <v>183947</v>
      </c>
      <c r="C41" s="35">
        <v>9902</v>
      </c>
      <c r="D41" s="35">
        <v>27625</v>
      </c>
      <c r="E41" s="36">
        <v>0</v>
      </c>
      <c r="F41" s="36">
        <v>0</v>
      </c>
      <c r="G41" s="35">
        <v>146420</v>
      </c>
      <c r="I41" s="33"/>
    </row>
    <row r="42" spans="1:9" ht="15.75" x14ac:dyDescent="0.25">
      <c r="A42" s="21" t="s">
        <v>72</v>
      </c>
      <c r="B42" s="35">
        <v>34575</v>
      </c>
      <c r="C42" s="35">
        <v>24471</v>
      </c>
      <c r="D42" s="35">
        <v>9759</v>
      </c>
      <c r="E42" s="36">
        <v>0</v>
      </c>
      <c r="F42" s="36">
        <v>0</v>
      </c>
      <c r="G42" s="35">
        <v>345</v>
      </c>
      <c r="I42" s="33"/>
    </row>
    <row r="43" spans="1:9" ht="15.75" x14ac:dyDescent="0.25">
      <c r="A43" s="21" t="s">
        <v>73</v>
      </c>
      <c r="B43" s="35">
        <v>123852</v>
      </c>
      <c r="C43" s="35">
        <v>64434</v>
      </c>
      <c r="D43" s="35">
        <v>36046</v>
      </c>
      <c r="E43" s="36">
        <v>0</v>
      </c>
      <c r="F43" s="36">
        <v>0</v>
      </c>
      <c r="G43" s="35">
        <v>23372</v>
      </c>
      <c r="I43" s="33"/>
    </row>
    <row r="44" spans="1:9" ht="15.75" x14ac:dyDescent="0.25">
      <c r="A44" s="21" t="s">
        <v>74</v>
      </c>
      <c r="B44" s="35">
        <v>76678</v>
      </c>
      <c r="C44" s="35">
        <v>36854</v>
      </c>
      <c r="D44" s="35">
        <v>35012</v>
      </c>
      <c r="E44" s="36">
        <v>0</v>
      </c>
      <c r="F44" s="36">
        <v>0</v>
      </c>
      <c r="G44" s="35">
        <v>4812</v>
      </c>
      <c r="I44" s="33"/>
    </row>
    <row r="45" spans="1:9" ht="15.75" x14ac:dyDescent="0.25">
      <c r="A45" s="21" t="s">
        <v>75</v>
      </c>
      <c r="B45" s="35">
        <v>41842</v>
      </c>
      <c r="C45" s="35">
        <v>20094</v>
      </c>
      <c r="D45" s="35">
        <v>21407</v>
      </c>
      <c r="E45" s="36">
        <v>0</v>
      </c>
      <c r="F45" s="36">
        <v>0</v>
      </c>
      <c r="G45" s="35">
        <v>341</v>
      </c>
      <c r="I45" s="33"/>
    </row>
    <row r="46" spans="1:9" ht="15.75" x14ac:dyDescent="0.25">
      <c r="A46" s="21" t="s">
        <v>76</v>
      </c>
      <c r="B46" s="35">
        <v>27318</v>
      </c>
      <c r="C46" s="35">
        <v>10371</v>
      </c>
      <c r="D46" s="35">
        <v>13262</v>
      </c>
      <c r="E46" s="36">
        <v>0</v>
      </c>
      <c r="F46" s="36">
        <v>2310</v>
      </c>
      <c r="G46" s="35">
        <v>1375</v>
      </c>
      <c r="I46" s="33"/>
    </row>
    <row r="47" spans="1:9" ht="15.75" x14ac:dyDescent="0.25">
      <c r="A47" s="21" t="s">
        <v>77</v>
      </c>
      <c r="B47" s="35">
        <v>56892</v>
      </c>
      <c r="C47" s="35">
        <v>39171</v>
      </c>
      <c r="D47" s="35">
        <v>12909</v>
      </c>
      <c r="E47" s="36">
        <v>0</v>
      </c>
      <c r="F47" s="36">
        <v>0</v>
      </c>
      <c r="G47" s="35">
        <v>4812</v>
      </c>
      <c r="I47" s="33"/>
    </row>
    <row r="48" spans="1:9" ht="15.75" x14ac:dyDescent="0.25">
      <c r="A48" s="21" t="s">
        <v>78</v>
      </c>
      <c r="B48" s="35">
        <v>61831</v>
      </c>
      <c r="C48" s="35">
        <v>36066</v>
      </c>
      <c r="D48" s="35">
        <v>25059</v>
      </c>
      <c r="E48" s="36">
        <v>0</v>
      </c>
      <c r="F48" s="36">
        <v>19</v>
      </c>
      <c r="G48" s="35">
        <v>687</v>
      </c>
      <c r="I48" s="33"/>
    </row>
    <row r="49" spans="1:9" ht="15.75" x14ac:dyDescent="0.25">
      <c r="A49" s="21" t="s">
        <v>79</v>
      </c>
      <c r="B49" s="35">
        <v>75304</v>
      </c>
      <c r="C49" s="35">
        <v>42974</v>
      </c>
      <c r="D49" s="35">
        <v>31841</v>
      </c>
      <c r="E49" s="36">
        <v>0</v>
      </c>
      <c r="F49" s="36">
        <v>141</v>
      </c>
      <c r="G49" s="35">
        <v>348</v>
      </c>
      <c r="I49" s="33"/>
    </row>
    <row r="50" spans="1:9" ht="15.75" x14ac:dyDescent="0.25">
      <c r="A50" s="21" t="s">
        <v>80</v>
      </c>
      <c r="B50" s="35">
        <v>14396</v>
      </c>
      <c r="C50" s="35">
        <v>6616</v>
      </c>
      <c r="D50" s="35">
        <v>6405</v>
      </c>
      <c r="E50" s="36">
        <v>0</v>
      </c>
      <c r="F50" s="36">
        <v>0</v>
      </c>
      <c r="G50" s="35">
        <v>1375</v>
      </c>
      <c r="I50" s="33"/>
    </row>
    <row r="51" spans="1:9" ht="15.75" x14ac:dyDescent="0.25">
      <c r="A51" s="21" t="s">
        <v>81</v>
      </c>
      <c r="B51" s="35">
        <v>171335</v>
      </c>
      <c r="C51" s="35">
        <v>96202</v>
      </c>
      <c r="D51" s="35">
        <v>39387</v>
      </c>
      <c r="E51" s="36">
        <v>0</v>
      </c>
      <c r="F51" s="36">
        <v>0</v>
      </c>
      <c r="G51" s="35">
        <v>35746</v>
      </c>
      <c r="I51" s="33"/>
    </row>
    <row r="52" spans="1:9" ht="15.75" x14ac:dyDescent="0.25">
      <c r="A52" s="20" t="s">
        <v>82</v>
      </c>
      <c r="B52" s="35">
        <v>315797</v>
      </c>
      <c r="C52" s="35">
        <v>91144</v>
      </c>
      <c r="D52" s="35">
        <v>38363</v>
      </c>
      <c r="E52" s="36">
        <v>0</v>
      </c>
      <c r="F52" s="36">
        <v>0</v>
      </c>
      <c r="G52" s="35">
        <v>186290</v>
      </c>
      <c r="I52" s="33"/>
    </row>
    <row r="53" spans="1:9" ht="15.75" x14ac:dyDescent="0.25">
      <c r="A53" s="21" t="s">
        <v>83</v>
      </c>
      <c r="B53" s="35">
        <v>264136</v>
      </c>
      <c r="C53" s="35">
        <v>10237</v>
      </c>
      <c r="D53" s="35">
        <v>41298</v>
      </c>
      <c r="E53" s="36">
        <v>0</v>
      </c>
      <c r="F53" s="36">
        <v>189</v>
      </c>
      <c r="G53" s="35">
        <v>212412</v>
      </c>
      <c r="I53" s="33"/>
    </row>
    <row r="54" spans="1:9" ht="15.75" x14ac:dyDescent="0.25">
      <c r="A54" s="21" t="s">
        <v>84</v>
      </c>
      <c r="B54" s="35">
        <v>238300</v>
      </c>
      <c r="C54" s="35">
        <v>74851</v>
      </c>
      <c r="D54" s="35">
        <v>37652</v>
      </c>
      <c r="E54" s="36">
        <v>0</v>
      </c>
      <c r="F54" s="36">
        <v>0</v>
      </c>
      <c r="G54" s="35">
        <v>125797</v>
      </c>
      <c r="I54" s="33"/>
    </row>
    <row r="55" spans="1:9" ht="15.75" x14ac:dyDescent="0.25">
      <c r="A55" s="21" t="s">
        <v>85</v>
      </c>
      <c r="B55" s="35">
        <v>94678</v>
      </c>
      <c r="C55" s="35">
        <v>68030</v>
      </c>
      <c r="D55" s="35">
        <v>26304</v>
      </c>
      <c r="E55" s="36">
        <v>0</v>
      </c>
      <c r="F55" s="36">
        <v>0</v>
      </c>
      <c r="G55" s="35">
        <v>344</v>
      </c>
      <c r="I55" s="33"/>
    </row>
    <row r="56" spans="1:9" ht="15.75" x14ac:dyDescent="0.25">
      <c r="A56" s="21" t="s">
        <v>86</v>
      </c>
      <c r="B56" s="35">
        <v>27065</v>
      </c>
      <c r="C56" s="35">
        <v>7504</v>
      </c>
      <c r="D56" s="35">
        <v>10281</v>
      </c>
      <c r="E56" s="36">
        <v>0</v>
      </c>
      <c r="F56" s="36">
        <v>0</v>
      </c>
      <c r="G56" s="35">
        <v>9280</v>
      </c>
      <c r="I56" s="33"/>
    </row>
    <row r="57" spans="1:9" ht="15.75" x14ac:dyDescent="0.25">
      <c r="A57" s="21" t="s">
        <v>87</v>
      </c>
      <c r="B57" s="35" t="s">
        <v>198</v>
      </c>
      <c r="C57" s="35">
        <v>0</v>
      </c>
      <c r="D57" s="35">
        <v>325</v>
      </c>
      <c r="E57" s="36">
        <v>108</v>
      </c>
      <c r="F57" s="36">
        <v>4197</v>
      </c>
      <c r="G57" s="35">
        <v>2558568</v>
      </c>
      <c r="I57" s="33"/>
    </row>
    <row r="58" spans="1:9" ht="15.75" x14ac:dyDescent="0.25">
      <c r="A58" s="21" t="s">
        <v>88</v>
      </c>
      <c r="B58" s="35">
        <v>207190</v>
      </c>
      <c r="C58" s="35">
        <v>10923</v>
      </c>
      <c r="D58" s="35">
        <v>4821</v>
      </c>
      <c r="E58" s="36">
        <v>0</v>
      </c>
      <c r="F58" s="36">
        <v>0</v>
      </c>
      <c r="G58" s="35">
        <v>191446</v>
      </c>
      <c r="I58" s="33"/>
    </row>
    <row r="59" spans="1:9" ht="15.75" x14ac:dyDescent="0.25">
      <c r="A59" s="21" t="s">
        <v>89</v>
      </c>
      <c r="B59" s="35">
        <v>95563</v>
      </c>
      <c r="C59" s="35">
        <v>9303</v>
      </c>
      <c r="D59" s="35">
        <v>21299</v>
      </c>
      <c r="E59" s="36">
        <v>0</v>
      </c>
      <c r="F59" s="36">
        <v>0</v>
      </c>
      <c r="G59" s="35">
        <v>64961</v>
      </c>
      <c r="I59" s="33"/>
    </row>
    <row r="60" spans="1:9" ht="15.75" x14ac:dyDescent="0.25">
      <c r="A60" s="21" t="s">
        <v>90</v>
      </c>
      <c r="B60" s="35">
        <v>65792</v>
      </c>
      <c r="C60" s="35">
        <v>53959</v>
      </c>
      <c r="D60" s="35">
        <v>9427</v>
      </c>
      <c r="E60" s="36">
        <v>0</v>
      </c>
      <c r="F60" s="36">
        <v>0</v>
      </c>
      <c r="G60" s="35">
        <v>2406</v>
      </c>
      <c r="I60" s="33"/>
    </row>
    <row r="61" spans="1:9" ht="15.75" x14ac:dyDescent="0.25">
      <c r="A61" s="21" t="s">
        <v>91</v>
      </c>
      <c r="B61" s="35">
        <v>41660</v>
      </c>
      <c r="C61" s="35">
        <v>17747</v>
      </c>
      <c r="D61" s="35">
        <v>23575</v>
      </c>
      <c r="E61" s="36">
        <v>0</v>
      </c>
      <c r="F61" s="36">
        <v>0</v>
      </c>
      <c r="G61" s="35">
        <v>338</v>
      </c>
      <c r="I61" s="33"/>
    </row>
    <row r="62" spans="1:9" ht="15.75" x14ac:dyDescent="0.25">
      <c r="A62" s="21" t="s">
        <v>92</v>
      </c>
      <c r="B62" s="35">
        <v>104440</v>
      </c>
      <c r="C62" s="35">
        <v>83572</v>
      </c>
      <c r="D62" s="35">
        <v>20526</v>
      </c>
      <c r="E62" s="36">
        <v>0</v>
      </c>
      <c r="F62" s="36">
        <v>0</v>
      </c>
      <c r="G62" s="35">
        <v>342</v>
      </c>
      <c r="I62" s="33"/>
    </row>
    <row r="63" spans="1:9" ht="15.75" x14ac:dyDescent="0.25">
      <c r="A63" s="21" t="s">
        <v>93</v>
      </c>
      <c r="B63" s="35">
        <v>38989</v>
      </c>
      <c r="C63" s="35">
        <v>27221</v>
      </c>
      <c r="D63" s="35">
        <v>11422</v>
      </c>
      <c r="E63" s="36">
        <v>0</v>
      </c>
      <c r="F63" s="36">
        <v>0</v>
      </c>
      <c r="G63" s="35">
        <v>346</v>
      </c>
      <c r="I63" s="33"/>
    </row>
    <row r="64" spans="1:9" ht="15.75" x14ac:dyDescent="0.25">
      <c r="A64" s="21" t="s">
        <v>94</v>
      </c>
      <c r="B64" s="35">
        <v>19754</v>
      </c>
      <c r="C64" s="35">
        <v>5668</v>
      </c>
      <c r="D64" s="35">
        <v>13752</v>
      </c>
      <c r="E64" s="36">
        <v>0</v>
      </c>
      <c r="F64" s="36">
        <v>0</v>
      </c>
      <c r="G64" s="35">
        <v>334</v>
      </c>
      <c r="I64" s="33"/>
    </row>
    <row r="65" spans="1:9" ht="15.75" x14ac:dyDescent="0.25">
      <c r="A65" s="21" t="s">
        <v>95</v>
      </c>
      <c r="B65" s="35">
        <v>64802</v>
      </c>
      <c r="C65" s="35">
        <v>33968</v>
      </c>
      <c r="D65" s="35">
        <v>30469</v>
      </c>
      <c r="E65" s="36">
        <v>0</v>
      </c>
      <c r="F65" s="36">
        <v>0</v>
      </c>
      <c r="G65" s="35">
        <v>365</v>
      </c>
      <c r="I65" s="33"/>
    </row>
    <row r="66" spans="1:9" ht="15.75" x14ac:dyDescent="0.25">
      <c r="A66" s="21" t="s">
        <v>96</v>
      </c>
      <c r="B66" s="35">
        <v>19008</v>
      </c>
      <c r="C66" s="35">
        <v>2780</v>
      </c>
      <c r="D66" s="35">
        <v>15541</v>
      </c>
      <c r="E66" s="36">
        <v>0</v>
      </c>
      <c r="F66" s="36">
        <v>0</v>
      </c>
      <c r="G66" s="35">
        <v>687</v>
      </c>
      <c r="I66" s="33"/>
    </row>
    <row r="67" spans="1:9" ht="15.75" x14ac:dyDescent="0.25">
      <c r="A67" s="21" t="s">
        <v>97</v>
      </c>
      <c r="B67" s="35">
        <v>12753</v>
      </c>
      <c r="C67" s="35">
        <v>846</v>
      </c>
      <c r="D67" s="35">
        <v>11547</v>
      </c>
      <c r="E67" s="36">
        <v>0</v>
      </c>
      <c r="F67" s="36">
        <v>0</v>
      </c>
      <c r="G67" s="35">
        <v>360</v>
      </c>
      <c r="I67" s="33"/>
    </row>
    <row r="68" spans="1:9" ht="15.75" x14ac:dyDescent="0.25">
      <c r="A68" s="21" t="s">
        <v>98</v>
      </c>
      <c r="B68" s="35">
        <v>25587</v>
      </c>
      <c r="C68" s="35">
        <v>5513</v>
      </c>
      <c r="D68" s="35">
        <v>19732</v>
      </c>
      <c r="E68" s="36">
        <v>0</v>
      </c>
      <c r="F68" s="36">
        <v>0</v>
      </c>
      <c r="G68" s="35">
        <v>342</v>
      </c>
      <c r="I68" s="33"/>
    </row>
    <row r="69" spans="1:9" ht="15.75" x14ac:dyDescent="0.25">
      <c r="A69" s="21" t="s">
        <v>99</v>
      </c>
      <c r="B69" s="35">
        <v>20313</v>
      </c>
      <c r="C69" s="35">
        <v>3022</v>
      </c>
      <c r="D69" s="35">
        <v>16956</v>
      </c>
      <c r="E69" s="36">
        <v>0</v>
      </c>
      <c r="F69" s="36">
        <v>0</v>
      </c>
      <c r="G69" s="35">
        <v>335</v>
      </c>
      <c r="I69" s="33"/>
    </row>
    <row r="70" spans="1:9" ht="15.75" x14ac:dyDescent="0.25">
      <c r="A70" s="21" t="s">
        <v>100</v>
      </c>
      <c r="B70" s="35">
        <v>122282</v>
      </c>
      <c r="C70" s="35">
        <v>49022</v>
      </c>
      <c r="D70" s="35">
        <v>50575</v>
      </c>
      <c r="E70" s="36">
        <v>0</v>
      </c>
      <c r="F70" s="36">
        <v>0</v>
      </c>
      <c r="G70" s="35">
        <v>22685</v>
      </c>
      <c r="I70" s="33"/>
    </row>
    <row r="71" spans="1:9" ht="15.75" x14ac:dyDescent="0.25">
      <c r="A71" s="21" t="s">
        <v>101</v>
      </c>
      <c r="B71" s="35">
        <v>942218</v>
      </c>
      <c r="C71" s="35">
        <v>67602</v>
      </c>
      <c r="D71" s="35">
        <v>17410</v>
      </c>
      <c r="E71" s="36">
        <v>379182</v>
      </c>
      <c r="F71" s="36">
        <v>3706</v>
      </c>
      <c r="G71" s="35">
        <v>474318</v>
      </c>
      <c r="I71" s="33"/>
    </row>
    <row r="72" spans="1:9" ht="15.75" x14ac:dyDescent="0.25">
      <c r="A72" s="21" t="s">
        <v>102</v>
      </c>
      <c r="B72" s="35">
        <v>546944</v>
      </c>
      <c r="C72" s="35">
        <v>2336</v>
      </c>
      <c r="D72" s="35">
        <v>11860</v>
      </c>
      <c r="E72" s="36">
        <v>0</v>
      </c>
      <c r="F72" s="36">
        <v>0</v>
      </c>
      <c r="G72" s="35">
        <v>532748</v>
      </c>
      <c r="I72" s="33"/>
    </row>
    <row r="73" spans="1:9" ht="15.75" x14ac:dyDescent="0.25">
      <c r="A73" s="21" t="s">
        <v>103</v>
      </c>
      <c r="B73" s="35">
        <v>68385</v>
      </c>
      <c r="C73" s="35">
        <v>35845</v>
      </c>
      <c r="D73" s="35">
        <v>24979</v>
      </c>
      <c r="E73" s="36">
        <v>0</v>
      </c>
      <c r="F73" s="36">
        <v>0</v>
      </c>
      <c r="G73" s="35">
        <v>7561</v>
      </c>
      <c r="I73" s="33"/>
    </row>
    <row r="74" spans="1:9" ht="15.75" x14ac:dyDescent="0.25">
      <c r="A74" s="21" t="s">
        <v>104</v>
      </c>
      <c r="B74" s="35">
        <v>186208</v>
      </c>
      <c r="C74" s="35">
        <v>96820</v>
      </c>
      <c r="D74" s="35">
        <v>73245</v>
      </c>
      <c r="E74" s="36">
        <v>0</v>
      </c>
      <c r="F74" s="36">
        <v>0</v>
      </c>
      <c r="G74" s="35">
        <v>16143</v>
      </c>
      <c r="I74" s="33"/>
    </row>
    <row r="75" spans="1:9" ht="15.75" x14ac:dyDescent="0.25">
      <c r="A75" s="21" t="s">
        <v>105</v>
      </c>
      <c r="B75" s="35">
        <v>63347</v>
      </c>
      <c r="C75" s="35">
        <v>41653</v>
      </c>
      <c r="D75" s="35">
        <v>21007</v>
      </c>
      <c r="E75" s="36">
        <v>0</v>
      </c>
      <c r="F75" s="36">
        <v>0</v>
      </c>
      <c r="G75" s="35">
        <v>687</v>
      </c>
      <c r="I75" s="33"/>
    </row>
    <row r="76" spans="1:9" ht="15.75" x14ac:dyDescent="0.25">
      <c r="A76" s="21" t="s">
        <v>106</v>
      </c>
      <c r="B76" s="35">
        <v>85222</v>
      </c>
      <c r="C76" s="35">
        <v>52734</v>
      </c>
      <c r="D76" s="35">
        <v>29738</v>
      </c>
      <c r="E76" s="36">
        <v>0</v>
      </c>
      <c r="F76" s="36">
        <v>0</v>
      </c>
      <c r="G76" s="35">
        <v>2750</v>
      </c>
      <c r="I76" s="33"/>
    </row>
    <row r="77" spans="1:9" ht="15.75" x14ac:dyDescent="0.25">
      <c r="A77" s="21" t="s">
        <v>107</v>
      </c>
      <c r="B77" s="35">
        <v>57327</v>
      </c>
      <c r="C77" s="35">
        <v>40484</v>
      </c>
      <c r="D77" s="35">
        <v>15468</v>
      </c>
      <c r="E77" s="36">
        <v>0</v>
      </c>
      <c r="F77" s="36">
        <v>0</v>
      </c>
      <c r="G77" s="35">
        <v>1375</v>
      </c>
      <c r="I77" s="33"/>
    </row>
    <row r="78" spans="1:9" ht="15.75" x14ac:dyDescent="0.25">
      <c r="A78" s="21" t="s">
        <v>108</v>
      </c>
      <c r="B78" s="35">
        <v>158927</v>
      </c>
      <c r="C78" s="35">
        <v>37013</v>
      </c>
      <c r="D78" s="35">
        <v>32569</v>
      </c>
      <c r="E78" s="36">
        <v>0</v>
      </c>
      <c r="F78" s="36">
        <v>6855</v>
      </c>
      <c r="G78" s="35">
        <v>82490</v>
      </c>
      <c r="I78" s="33"/>
    </row>
    <row r="79" spans="1:9" ht="15.75" x14ac:dyDescent="0.25">
      <c r="A79" s="21" t="s">
        <v>109</v>
      </c>
      <c r="B79" s="35">
        <v>141138</v>
      </c>
      <c r="C79" s="35">
        <v>73964</v>
      </c>
      <c r="D79" s="35">
        <v>25929</v>
      </c>
      <c r="E79" s="36">
        <v>0</v>
      </c>
      <c r="F79" s="36">
        <v>0</v>
      </c>
      <c r="G79" s="35">
        <v>41245</v>
      </c>
      <c r="I79" s="33"/>
    </row>
    <row r="80" spans="1:9" ht="15.75" x14ac:dyDescent="0.25">
      <c r="A80" s="21" t="s">
        <v>110</v>
      </c>
      <c r="B80" s="35">
        <v>702181</v>
      </c>
      <c r="C80" s="35">
        <v>166405</v>
      </c>
      <c r="D80" s="35">
        <v>12528</v>
      </c>
      <c r="E80" s="36">
        <v>0</v>
      </c>
      <c r="F80" s="36">
        <v>123</v>
      </c>
      <c r="G80" s="35">
        <v>523125</v>
      </c>
      <c r="I80" s="33"/>
    </row>
    <row r="81" spans="1:9" ht="15.75" x14ac:dyDescent="0.25">
      <c r="A81" s="21" t="s">
        <v>111</v>
      </c>
      <c r="B81" s="35">
        <v>40594</v>
      </c>
      <c r="C81" s="35">
        <v>15581</v>
      </c>
      <c r="D81" s="35">
        <v>24669</v>
      </c>
      <c r="E81" s="36">
        <v>0</v>
      </c>
      <c r="F81" s="36">
        <v>0</v>
      </c>
      <c r="G81" s="35">
        <v>344</v>
      </c>
      <c r="I81" s="33"/>
    </row>
    <row r="82" spans="1:9" ht="15.75" x14ac:dyDescent="0.25">
      <c r="A82" s="21" t="s">
        <v>112</v>
      </c>
      <c r="B82" s="35">
        <v>47310</v>
      </c>
      <c r="C82" s="35">
        <v>12518</v>
      </c>
      <c r="D82" s="35">
        <v>21044</v>
      </c>
      <c r="E82" s="36">
        <v>0</v>
      </c>
      <c r="F82" s="36">
        <v>0</v>
      </c>
      <c r="G82" s="35">
        <v>13748</v>
      </c>
      <c r="I82" s="33"/>
    </row>
    <row r="83" spans="1:9" ht="15.75" x14ac:dyDescent="0.25">
      <c r="A83" s="21" t="s">
        <v>113</v>
      </c>
      <c r="B83" s="35">
        <v>73280</v>
      </c>
      <c r="C83" s="35">
        <v>30178</v>
      </c>
      <c r="D83" s="35">
        <v>31416</v>
      </c>
      <c r="E83" s="36">
        <v>0</v>
      </c>
      <c r="F83" s="36">
        <v>0</v>
      </c>
      <c r="G83" s="35">
        <v>11686</v>
      </c>
      <c r="I83" s="33"/>
    </row>
    <row r="84" spans="1:9" ht="15.75" x14ac:dyDescent="0.25">
      <c r="A84" s="21" t="s">
        <v>114</v>
      </c>
      <c r="B84" s="35">
        <v>146288</v>
      </c>
      <c r="C84" s="35">
        <v>56261</v>
      </c>
      <c r="D84" s="35">
        <v>68030</v>
      </c>
      <c r="E84" s="36">
        <v>0</v>
      </c>
      <c r="F84" s="36">
        <v>0</v>
      </c>
      <c r="G84" s="35">
        <v>21997</v>
      </c>
      <c r="I84" s="33"/>
    </row>
    <row r="85" spans="1:9" ht="15.75" x14ac:dyDescent="0.25">
      <c r="A85" s="22" t="s">
        <v>115</v>
      </c>
      <c r="B85" s="35">
        <v>128647</v>
      </c>
      <c r="C85" s="35">
        <v>96929</v>
      </c>
      <c r="D85" s="35">
        <v>27899</v>
      </c>
      <c r="E85" s="36">
        <v>0</v>
      </c>
      <c r="F85" s="36">
        <v>726</v>
      </c>
      <c r="G85" s="35">
        <v>3093</v>
      </c>
      <c r="I85" s="33"/>
    </row>
    <row r="86" spans="1:9" ht="15.75" x14ac:dyDescent="0.25">
      <c r="A86" s="22" t="s">
        <v>116</v>
      </c>
      <c r="B86" s="35">
        <v>69977</v>
      </c>
      <c r="C86" s="35">
        <v>16050</v>
      </c>
      <c r="D86" s="35">
        <v>36054</v>
      </c>
      <c r="E86" s="36">
        <v>0</v>
      </c>
      <c r="F86" s="36">
        <v>0</v>
      </c>
      <c r="G86" s="35">
        <v>17873</v>
      </c>
      <c r="I86" s="33"/>
    </row>
    <row r="87" spans="1:9" ht="15.75" x14ac:dyDescent="0.25">
      <c r="A87" s="22" t="s">
        <v>117</v>
      </c>
      <c r="B87" s="35">
        <v>264336</v>
      </c>
      <c r="C87" s="35">
        <v>10784</v>
      </c>
      <c r="D87" s="35">
        <v>19087</v>
      </c>
      <c r="E87" s="36">
        <v>0</v>
      </c>
      <c r="F87" s="36">
        <v>75</v>
      </c>
      <c r="G87" s="35">
        <v>234390</v>
      </c>
      <c r="I87" s="33"/>
    </row>
    <row r="88" spans="1:9" ht="15.75" x14ac:dyDescent="0.25">
      <c r="A88" s="22" t="s">
        <v>118</v>
      </c>
      <c r="B88" s="35">
        <v>129044</v>
      </c>
      <c r="C88" s="35">
        <v>9916</v>
      </c>
      <c r="D88" s="35">
        <v>28656</v>
      </c>
      <c r="E88" s="36">
        <v>0</v>
      </c>
      <c r="F88" s="36">
        <v>4545</v>
      </c>
      <c r="G88" s="35">
        <v>85927</v>
      </c>
      <c r="I88" s="33"/>
    </row>
    <row r="89" spans="1:9" ht="15.75" x14ac:dyDescent="0.25">
      <c r="A89" s="22" t="s">
        <v>119</v>
      </c>
      <c r="B89" s="35">
        <v>21814</v>
      </c>
      <c r="C89" s="35">
        <v>5559</v>
      </c>
      <c r="D89" s="35">
        <v>15910</v>
      </c>
      <c r="E89" s="36">
        <v>0</v>
      </c>
      <c r="F89" s="36">
        <v>0</v>
      </c>
      <c r="G89" s="35">
        <v>345</v>
      </c>
      <c r="I89" s="33"/>
    </row>
    <row r="90" spans="1:9" ht="15.75" x14ac:dyDescent="0.25">
      <c r="A90" s="21" t="s">
        <v>120</v>
      </c>
      <c r="B90" s="35">
        <v>28486</v>
      </c>
      <c r="C90" s="35">
        <v>1643</v>
      </c>
      <c r="D90" s="35">
        <v>24437</v>
      </c>
      <c r="E90" s="36">
        <v>0</v>
      </c>
      <c r="F90" s="36">
        <v>0</v>
      </c>
      <c r="G90" s="35">
        <v>2406</v>
      </c>
      <c r="I90" s="33"/>
    </row>
    <row r="91" spans="1:9" ht="15.75" x14ac:dyDescent="0.25">
      <c r="A91" s="21" t="s">
        <v>121</v>
      </c>
      <c r="B91" s="35">
        <v>73608</v>
      </c>
      <c r="C91" s="35">
        <v>8792</v>
      </c>
      <c r="D91" s="35">
        <v>20134</v>
      </c>
      <c r="E91" s="36">
        <v>0</v>
      </c>
      <c r="F91" s="36">
        <v>0</v>
      </c>
      <c r="G91" s="35">
        <v>44682</v>
      </c>
      <c r="I91" s="33"/>
    </row>
    <row r="92" spans="1:9" ht="15.75" x14ac:dyDescent="0.25">
      <c r="A92" s="21" t="s">
        <v>122</v>
      </c>
      <c r="B92" s="35">
        <v>152380</v>
      </c>
      <c r="C92" s="35">
        <v>9354</v>
      </c>
      <c r="D92" s="35">
        <v>22384</v>
      </c>
      <c r="E92" s="36">
        <v>0</v>
      </c>
      <c r="F92" s="36">
        <v>0</v>
      </c>
      <c r="G92" s="35">
        <v>120642</v>
      </c>
      <c r="I92" s="33"/>
    </row>
    <row r="93" spans="1:9" ht="15.75" x14ac:dyDescent="0.25">
      <c r="A93" s="21" t="s">
        <v>123</v>
      </c>
      <c r="B93" s="35">
        <v>55711</v>
      </c>
      <c r="C93" s="35">
        <v>11654</v>
      </c>
      <c r="D93" s="35">
        <v>24122</v>
      </c>
      <c r="E93" s="36">
        <v>0</v>
      </c>
      <c r="F93" s="36">
        <v>0</v>
      </c>
      <c r="G93" s="35">
        <v>19935</v>
      </c>
      <c r="I93" s="33"/>
    </row>
    <row r="94" spans="1:9" ht="15.75" x14ac:dyDescent="0.25">
      <c r="A94" s="21" t="s">
        <v>124</v>
      </c>
      <c r="B94" s="35">
        <v>53808</v>
      </c>
      <c r="C94" s="35">
        <v>13909</v>
      </c>
      <c r="D94" s="35">
        <v>28557</v>
      </c>
      <c r="E94" s="36">
        <v>0</v>
      </c>
      <c r="F94" s="36">
        <v>0</v>
      </c>
      <c r="G94" s="35">
        <v>11342</v>
      </c>
      <c r="I94" s="33"/>
    </row>
    <row r="95" spans="1:9" ht="15.75" x14ac:dyDescent="0.25">
      <c r="A95" s="21" t="s">
        <v>125</v>
      </c>
      <c r="B95" s="35">
        <v>288068</v>
      </c>
      <c r="C95" s="35">
        <v>115473</v>
      </c>
      <c r="D95" s="35">
        <v>17099</v>
      </c>
      <c r="E95" s="36">
        <v>21278</v>
      </c>
      <c r="F95" s="36">
        <v>1546</v>
      </c>
      <c r="G95" s="35">
        <v>132672</v>
      </c>
      <c r="I95" s="33"/>
    </row>
    <row r="96" spans="1:9" ht="15.75" x14ac:dyDescent="0.25">
      <c r="A96" s="21" t="s">
        <v>126</v>
      </c>
      <c r="B96" s="35">
        <v>150931</v>
      </c>
      <c r="C96" s="35">
        <v>75976</v>
      </c>
      <c r="D96" s="35">
        <v>48833</v>
      </c>
      <c r="E96" s="36">
        <v>0</v>
      </c>
      <c r="F96" s="36">
        <v>0</v>
      </c>
      <c r="G96" s="35">
        <v>26122</v>
      </c>
      <c r="I96" s="33"/>
    </row>
    <row r="97" spans="1:9" ht="15.75" x14ac:dyDescent="0.25">
      <c r="A97" s="21" t="s">
        <v>127</v>
      </c>
      <c r="B97" s="35">
        <v>657821</v>
      </c>
      <c r="C97" s="35">
        <v>50439</v>
      </c>
      <c r="D97" s="35">
        <v>52001</v>
      </c>
      <c r="E97" s="36">
        <v>0</v>
      </c>
      <c r="F97" s="36">
        <v>39131</v>
      </c>
      <c r="G97" s="35">
        <v>516250</v>
      </c>
      <c r="I97" s="33"/>
    </row>
    <row r="98" spans="1:9" ht="15.75" x14ac:dyDescent="0.25">
      <c r="A98" s="21" t="s">
        <v>128</v>
      </c>
      <c r="B98" s="35">
        <v>67547</v>
      </c>
      <c r="C98" s="35">
        <v>45878</v>
      </c>
      <c r="D98" s="35">
        <v>21185</v>
      </c>
      <c r="E98" s="36">
        <v>0</v>
      </c>
      <c r="F98" s="36">
        <v>141</v>
      </c>
      <c r="G98" s="35">
        <v>343</v>
      </c>
      <c r="I98" s="33"/>
    </row>
    <row r="99" spans="1:9" ht="15.75" x14ac:dyDescent="0.25">
      <c r="A99" s="21" t="s">
        <v>129</v>
      </c>
      <c r="B99" s="35">
        <v>145162</v>
      </c>
      <c r="C99" s="35">
        <v>101512</v>
      </c>
      <c r="D99" s="35">
        <v>42275</v>
      </c>
      <c r="E99" s="36">
        <v>0</v>
      </c>
      <c r="F99" s="36">
        <v>0</v>
      </c>
      <c r="G99" s="35">
        <v>1375</v>
      </c>
      <c r="I99" s="33"/>
    </row>
    <row r="100" spans="1:9" ht="15.75" x14ac:dyDescent="0.25">
      <c r="A100" s="21" t="s">
        <v>130</v>
      </c>
      <c r="B100" s="35">
        <v>108303</v>
      </c>
      <c r="C100" s="35">
        <v>49091</v>
      </c>
      <c r="D100" s="35">
        <v>29309</v>
      </c>
      <c r="E100" s="36">
        <v>0</v>
      </c>
      <c r="F100" s="36">
        <v>0</v>
      </c>
      <c r="G100" s="35">
        <v>29903</v>
      </c>
      <c r="I100" s="33"/>
    </row>
    <row r="101" spans="1:9" ht="15.75" x14ac:dyDescent="0.25">
      <c r="A101" s="21" t="s">
        <v>131</v>
      </c>
      <c r="B101" s="35">
        <v>237699</v>
      </c>
      <c r="C101" s="35">
        <v>149949</v>
      </c>
      <c r="D101" s="35">
        <v>22445</v>
      </c>
      <c r="E101" s="36">
        <v>0</v>
      </c>
      <c r="F101" s="36">
        <v>0</v>
      </c>
      <c r="G101" s="35">
        <v>65305</v>
      </c>
      <c r="I101" s="33"/>
    </row>
    <row r="102" spans="1:9" ht="15.75" x14ac:dyDescent="0.25">
      <c r="A102" s="21" t="s">
        <v>132</v>
      </c>
      <c r="B102" s="35">
        <v>22322</v>
      </c>
      <c r="C102" s="35">
        <v>4727</v>
      </c>
      <c r="D102" s="35">
        <v>17252</v>
      </c>
      <c r="E102" s="36">
        <v>0</v>
      </c>
      <c r="F102" s="36">
        <v>0</v>
      </c>
      <c r="G102" s="35">
        <v>343</v>
      </c>
      <c r="I102" s="33"/>
    </row>
    <row r="103" spans="1:9" ht="15.75" x14ac:dyDescent="0.25">
      <c r="A103" s="21" t="s">
        <v>133</v>
      </c>
      <c r="B103" s="35">
        <v>324734</v>
      </c>
      <c r="C103" s="35">
        <v>5727</v>
      </c>
      <c r="D103" s="35">
        <v>25136</v>
      </c>
      <c r="E103" s="36">
        <v>0</v>
      </c>
      <c r="F103" s="36">
        <v>0</v>
      </c>
      <c r="G103" s="35">
        <v>293871</v>
      </c>
      <c r="I103" s="33"/>
    </row>
    <row r="104" spans="1:9" ht="15.75" x14ac:dyDescent="0.25">
      <c r="A104" s="21" t="s">
        <v>134</v>
      </c>
      <c r="B104" s="35">
        <v>65548</v>
      </c>
      <c r="C104" s="35">
        <v>37605</v>
      </c>
      <c r="D104" s="35">
        <v>27601</v>
      </c>
      <c r="E104" s="36">
        <v>0</v>
      </c>
      <c r="F104" s="36">
        <v>0</v>
      </c>
      <c r="G104" s="35">
        <v>342</v>
      </c>
      <c r="I104" s="33"/>
    </row>
    <row r="105" spans="1:9" x14ac:dyDescent="0.25">
      <c r="A105" s="23" t="s">
        <v>135</v>
      </c>
      <c r="B105" s="35">
        <v>1187751</v>
      </c>
      <c r="C105" s="35">
        <v>86892</v>
      </c>
      <c r="D105" s="35">
        <v>4421</v>
      </c>
      <c r="E105" s="36">
        <v>0</v>
      </c>
      <c r="F105" s="36">
        <v>7</v>
      </c>
      <c r="G105" s="35">
        <v>1096431</v>
      </c>
      <c r="I105" s="33"/>
    </row>
    <row r="106" spans="1:9" ht="15.75" x14ac:dyDescent="0.25">
      <c r="A106" s="21" t="s">
        <v>136</v>
      </c>
      <c r="B106" s="35">
        <v>36250</v>
      </c>
      <c r="C106" s="35">
        <v>6665</v>
      </c>
      <c r="D106" s="35">
        <v>29242</v>
      </c>
      <c r="E106" s="36">
        <v>0</v>
      </c>
      <c r="F106" s="36">
        <v>0</v>
      </c>
      <c r="G106" s="35">
        <v>343</v>
      </c>
      <c r="I106" s="33"/>
    </row>
    <row r="107" spans="1:9" ht="15.75" x14ac:dyDescent="0.25">
      <c r="A107" s="21" t="s">
        <v>137</v>
      </c>
      <c r="B107" s="35">
        <v>91491</v>
      </c>
      <c r="C107" s="35">
        <v>63112</v>
      </c>
      <c r="D107" s="35">
        <v>28033</v>
      </c>
      <c r="E107" s="36">
        <v>0</v>
      </c>
      <c r="F107" s="36">
        <v>0</v>
      </c>
      <c r="G107" s="35">
        <v>346</v>
      </c>
      <c r="I107" s="33"/>
    </row>
    <row r="108" spans="1:9" ht="15.75" x14ac:dyDescent="0.25">
      <c r="A108" s="21" t="s">
        <v>138</v>
      </c>
      <c r="B108" s="35">
        <v>180259</v>
      </c>
      <c r="C108" s="35">
        <v>93332</v>
      </c>
      <c r="D108" s="35">
        <v>31934</v>
      </c>
      <c r="E108" s="36">
        <v>0</v>
      </c>
      <c r="F108" s="36">
        <v>0</v>
      </c>
      <c r="G108" s="35">
        <v>54993</v>
      </c>
      <c r="I108" s="33"/>
    </row>
    <row r="109" spans="1:9" ht="15.75" x14ac:dyDescent="0.25">
      <c r="A109" s="21" t="s">
        <v>139</v>
      </c>
      <c r="B109" s="35">
        <v>37483</v>
      </c>
      <c r="C109" s="35">
        <v>20863</v>
      </c>
      <c r="D109" s="35">
        <v>16276</v>
      </c>
      <c r="E109" s="36">
        <v>0</v>
      </c>
      <c r="F109" s="36">
        <v>0</v>
      </c>
      <c r="G109" s="35">
        <v>344</v>
      </c>
      <c r="I109" s="33"/>
    </row>
    <row r="110" spans="1:9" ht="15.75" x14ac:dyDescent="0.25">
      <c r="A110" s="21" t="s">
        <v>140</v>
      </c>
      <c r="B110" s="35">
        <v>67887</v>
      </c>
      <c r="C110" s="35">
        <v>34046</v>
      </c>
      <c r="D110" s="35">
        <v>18985</v>
      </c>
      <c r="E110" s="36">
        <v>0</v>
      </c>
      <c r="F110" s="36">
        <v>764</v>
      </c>
      <c r="G110" s="35">
        <v>14092</v>
      </c>
      <c r="I110" s="33"/>
    </row>
    <row r="111" spans="1:9" ht="15.75" x14ac:dyDescent="0.25">
      <c r="A111" s="21" t="s">
        <v>141</v>
      </c>
      <c r="B111" s="35">
        <v>119792</v>
      </c>
      <c r="C111" s="35">
        <v>31355</v>
      </c>
      <c r="D111" s="35">
        <v>31381</v>
      </c>
      <c r="E111" s="36">
        <v>0</v>
      </c>
      <c r="F111" s="36">
        <v>0</v>
      </c>
      <c r="G111" s="35">
        <v>57056</v>
      </c>
      <c r="I111" s="33"/>
    </row>
    <row r="112" spans="1:9" ht="15.75" x14ac:dyDescent="0.25">
      <c r="A112" s="21" t="s">
        <v>142</v>
      </c>
      <c r="B112" s="35">
        <v>176515</v>
      </c>
      <c r="C112" s="35">
        <v>126393</v>
      </c>
      <c r="D112" s="35">
        <v>17813</v>
      </c>
      <c r="E112" s="36">
        <v>0</v>
      </c>
      <c r="F112" s="36">
        <v>0</v>
      </c>
      <c r="G112" s="35">
        <v>32309</v>
      </c>
      <c r="I112" s="33"/>
    </row>
    <row r="113" spans="1:9" ht="15.75" x14ac:dyDescent="0.25">
      <c r="A113" s="21" t="s">
        <v>143</v>
      </c>
      <c r="B113" s="35">
        <v>35655</v>
      </c>
      <c r="C113" s="35">
        <v>26363</v>
      </c>
      <c r="D113" s="35">
        <v>7230</v>
      </c>
      <c r="E113" s="36">
        <v>0</v>
      </c>
      <c r="F113" s="36">
        <v>0</v>
      </c>
      <c r="G113" s="35">
        <v>2062</v>
      </c>
      <c r="I113" s="33"/>
    </row>
    <row r="114" spans="1:9" ht="15.75" x14ac:dyDescent="0.25">
      <c r="A114" s="21" t="s">
        <v>144</v>
      </c>
      <c r="B114" s="35">
        <v>32306</v>
      </c>
      <c r="C114" s="35">
        <v>14833</v>
      </c>
      <c r="D114" s="35">
        <v>17131</v>
      </c>
      <c r="E114" s="36">
        <v>0</v>
      </c>
      <c r="F114" s="36">
        <v>0</v>
      </c>
      <c r="G114" s="35">
        <v>342</v>
      </c>
      <c r="I114" s="33"/>
    </row>
    <row r="115" spans="1:9" ht="15.75" x14ac:dyDescent="0.25">
      <c r="A115" s="21" t="s">
        <v>145</v>
      </c>
      <c r="B115" s="35">
        <v>60539</v>
      </c>
      <c r="C115" s="35">
        <v>31033</v>
      </c>
      <c r="D115" s="35">
        <v>11633</v>
      </c>
      <c r="E115" s="36">
        <v>0</v>
      </c>
      <c r="F115" s="36">
        <v>0</v>
      </c>
      <c r="G115" s="35">
        <v>17873</v>
      </c>
      <c r="I115" s="33"/>
    </row>
    <row r="116" spans="1:9" ht="15.75" x14ac:dyDescent="0.25">
      <c r="A116" s="24" t="s">
        <v>146</v>
      </c>
      <c r="B116" s="35">
        <v>84231</v>
      </c>
      <c r="C116" s="35">
        <v>73308</v>
      </c>
      <c r="D116" s="35">
        <v>10579</v>
      </c>
      <c r="E116" s="36">
        <v>0</v>
      </c>
      <c r="F116" s="36">
        <v>0</v>
      </c>
      <c r="G116" s="35">
        <v>344</v>
      </c>
      <c r="I116" s="33"/>
    </row>
    <row r="117" spans="1:9" ht="15.75" x14ac:dyDescent="0.25">
      <c r="A117" s="21" t="s">
        <v>147</v>
      </c>
      <c r="B117" s="35">
        <v>128888</v>
      </c>
      <c r="C117" s="35">
        <v>52243</v>
      </c>
      <c r="D117" s="35">
        <v>3472</v>
      </c>
      <c r="E117" s="36">
        <v>34</v>
      </c>
      <c r="F117" s="36">
        <v>273</v>
      </c>
      <c r="G117" s="35">
        <v>72866</v>
      </c>
      <c r="I117" s="33"/>
    </row>
    <row r="118" spans="1:9" ht="15.75" x14ac:dyDescent="0.25">
      <c r="A118" s="21" t="s">
        <v>148</v>
      </c>
      <c r="B118" s="35">
        <v>345614</v>
      </c>
      <c r="C118" s="35">
        <v>122906</v>
      </c>
      <c r="D118" s="35">
        <v>5145</v>
      </c>
      <c r="E118" s="36">
        <v>38</v>
      </c>
      <c r="F118" s="36">
        <v>3394</v>
      </c>
      <c r="G118" s="35">
        <v>214131</v>
      </c>
      <c r="I118" s="33"/>
    </row>
    <row r="119" spans="1:9" ht="15.75" x14ac:dyDescent="0.25">
      <c r="A119" s="21" t="s">
        <v>149</v>
      </c>
      <c r="B119" s="35">
        <v>12641</v>
      </c>
      <c r="C119" s="35">
        <v>348</v>
      </c>
      <c r="D119" s="35">
        <v>11949</v>
      </c>
      <c r="E119" s="36">
        <v>0</v>
      </c>
      <c r="F119" s="36">
        <v>0</v>
      </c>
      <c r="G119" s="35">
        <v>344</v>
      </c>
      <c r="I119" s="33"/>
    </row>
    <row r="120" spans="1:9" ht="15.75" x14ac:dyDescent="0.25">
      <c r="A120" s="21" t="s">
        <v>150</v>
      </c>
      <c r="B120" s="35">
        <v>41821</v>
      </c>
      <c r="C120" s="35">
        <v>9782</v>
      </c>
      <c r="D120" s="35">
        <v>19665</v>
      </c>
      <c r="E120" s="36">
        <v>0</v>
      </c>
      <c r="F120" s="36">
        <v>0</v>
      </c>
      <c r="G120" s="35">
        <v>12374</v>
      </c>
      <c r="I120" s="33"/>
    </row>
    <row r="121" spans="1:9" ht="15.75" x14ac:dyDescent="0.25">
      <c r="A121" s="20" t="s">
        <v>151</v>
      </c>
      <c r="B121" s="35">
        <v>186628</v>
      </c>
      <c r="C121" s="35">
        <v>57654</v>
      </c>
      <c r="D121" s="35">
        <v>48331</v>
      </c>
      <c r="E121" s="36">
        <v>0</v>
      </c>
      <c r="F121" s="36">
        <v>2621</v>
      </c>
      <c r="G121" s="35">
        <v>78022</v>
      </c>
      <c r="I121" s="33"/>
    </row>
    <row r="122" spans="1:9" ht="15.75" x14ac:dyDescent="0.25">
      <c r="A122" s="21" t="s">
        <v>152</v>
      </c>
      <c r="B122" s="35">
        <v>36511</v>
      </c>
      <c r="C122" s="35">
        <v>13093</v>
      </c>
      <c r="D122" s="35">
        <v>23418</v>
      </c>
      <c r="E122" s="36">
        <v>0</v>
      </c>
      <c r="F122" s="36">
        <v>0</v>
      </c>
      <c r="G122" s="35">
        <v>0</v>
      </c>
      <c r="I122" s="33"/>
    </row>
    <row r="123" spans="1:9" ht="15.75" x14ac:dyDescent="0.25">
      <c r="A123" s="24" t="s">
        <v>153</v>
      </c>
      <c r="B123" s="35">
        <v>9397</v>
      </c>
      <c r="C123" s="35">
        <v>1496</v>
      </c>
      <c r="D123" s="35">
        <v>7901</v>
      </c>
      <c r="E123" s="36">
        <v>0</v>
      </c>
      <c r="F123" s="36">
        <v>0</v>
      </c>
      <c r="G123" s="35">
        <v>0</v>
      </c>
      <c r="I123" s="33"/>
    </row>
    <row r="124" spans="1:9" ht="15.75" x14ac:dyDescent="0.25">
      <c r="A124" s="24" t="s">
        <v>154</v>
      </c>
      <c r="B124" s="35">
        <v>87745</v>
      </c>
      <c r="C124" s="35">
        <v>26714</v>
      </c>
      <c r="D124" s="35">
        <v>22943</v>
      </c>
      <c r="E124" s="36">
        <v>0</v>
      </c>
      <c r="F124" s="36">
        <v>1311</v>
      </c>
      <c r="G124" s="35">
        <v>36777</v>
      </c>
      <c r="I124" s="33"/>
    </row>
    <row r="125" spans="1:9" ht="15.75" x14ac:dyDescent="0.25">
      <c r="A125" s="24" t="s">
        <v>155</v>
      </c>
      <c r="B125" s="35">
        <v>155360</v>
      </c>
      <c r="C125" s="35">
        <v>79317</v>
      </c>
      <c r="D125" s="35">
        <v>56061</v>
      </c>
      <c r="E125" s="36">
        <v>0</v>
      </c>
      <c r="F125" s="36">
        <v>47</v>
      </c>
      <c r="G125" s="35">
        <v>19935</v>
      </c>
      <c r="I125" s="33"/>
    </row>
    <row r="126" spans="1:9" ht="15.75" x14ac:dyDescent="0.25">
      <c r="A126" s="24" t="s">
        <v>156</v>
      </c>
      <c r="B126" s="35">
        <v>235781</v>
      </c>
      <c r="C126" s="35">
        <v>156701</v>
      </c>
      <c r="D126" s="35">
        <v>26709</v>
      </c>
      <c r="E126" s="36">
        <v>0</v>
      </c>
      <c r="F126" s="36">
        <v>471</v>
      </c>
      <c r="G126" s="35">
        <v>51900</v>
      </c>
      <c r="I126" s="33"/>
    </row>
    <row r="127" spans="1:9" ht="15.75" x14ac:dyDescent="0.25">
      <c r="A127" s="24" t="s">
        <v>157</v>
      </c>
      <c r="B127" s="35">
        <v>120111</v>
      </c>
      <c r="C127" s="35">
        <v>52045</v>
      </c>
      <c r="D127" s="35">
        <v>44006</v>
      </c>
      <c r="E127" s="36">
        <v>0</v>
      </c>
      <c r="F127" s="36">
        <v>0</v>
      </c>
      <c r="G127" s="35">
        <v>24060</v>
      </c>
      <c r="I127" s="33"/>
    </row>
    <row r="128" spans="1:9" ht="15.75" x14ac:dyDescent="0.25">
      <c r="A128" s="27" t="s">
        <v>158</v>
      </c>
      <c r="B128" s="46">
        <v>95423</v>
      </c>
      <c r="C128" s="46">
        <v>62857</v>
      </c>
      <c r="D128" s="46">
        <v>31590</v>
      </c>
      <c r="E128" s="36">
        <v>0</v>
      </c>
      <c r="F128" s="36">
        <v>632</v>
      </c>
      <c r="G128" s="46">
        <v>344</v>
      </c>
      <c r="I128" s="33"/>
    </row>
    <row r="129" spans="1:9" ht="15.75" x14ac:dyDescent="0.25">
      <c r="A129" s="27" t="s">
        <v>159</v>
      </c>
      <c r="B129" s="35">
        <v>515187</v>
      </c>
      <c r="C129" s="35">
        <v>22779</v>
      </c>
      <c r="D129" s="35">
        <v>6990</v>
      </c>
      <c r="E129" s="36">
        <v>0</v>
      </c>
      <c r="F129" s="36">
        <v>182</v>
      </c>
      <c r="G129" s="35">
        <v>483598</v>
      </c>
      <c r="I129" s="33"/>
    </row>
    <row r="130" spans="1:9" ht="15.75" x14ac:dyDescent="0.25">
      <c r="A130" s="27" t="s">
        <v>173</v>
      </c>
      <c r="B130" s="35" t="s">
        <v>204</v>
      </c>
      <c r="C130" s="46" t="s">
        <v>204</v>
      </c>
      <c r="D130" s="46" t="s">
        <v>204</v>
      </c>
      <c r="E130" s="46" t="s">
        <v>204</v>
      </c>
      <c r="F130" s="46" t="s">
        <v>204</v>
      </c>
      <c r="G130" s="62" t="s">
        <v>204</v>
      </c>
      <c r="I130" s="33"/>
    </row>
    <row r="131" spans="1:9" ht="15.75" x14ac:dyDescent="0.25">
      <c r="A131" s="27" t="s">
        <v>174</v>
      </c>
      <c r="B131" s="35" t="s">
        <v>204</v>
      </c>
      <c r="C131" s="46" t="s">
        <v>204</v>
      </c>
      <c r="D131" s="46" t="s">
        <v>204</v>
      </c>
      <c r="E131" s="46" t="s">
        <v>204</v>
      </c>
      <c r="F131" s="46" t="s">
        <v>204</v>
      </c>
      <c r="G131" s="62" t="s">
        <v>204</v>
      </c>
      <c r="I131" s="33"/>
    </row>
    <row r="132" spans="1:9" ht="15.75" x14ac:dyDescent="0.25">
      <c r="A132" s="27" t="s">
        <v>175</v>
      </c>
      <c r="B132" s="35" t="s">
        <v>204</v>
      </c>
      <c r="C132" s="46" t="s">
        <v>204</v>
      </c>
      <c r="D132" s="46" t="s">
        <v>204</v>
      </c>
      <c r="E132" s="46" t="s">
        <v>204</v>
      </c>
      <c r="F132" s="46" t="s">
        <v>204</v>
      </c>
      <c r="G132" s="62" t="s">
        <v>204</v>
      </c>
      <c r="I132" s="33"/>
    </row>
    <row r="133" spans="1:9" ht="15.75" x14ac:dyDescent="0.25">
      <c r="A133" s="28" t="s">
        <v>176</v>
      </c>
      <c r="B133" s="47" t="s">
        <v>204</v>
      </c>
      <c r="C133" s="47" t="s">
        <v>204</v>
      </c>
      <c r="D133" s="47" t="s">
        <v>204</v>
      </c>
      <c r="E133" s="47" t="s">
        <v>204</v>
      </c>
      <c r="F133" s="47" t="s">
        <v>204</v>
      </c>
      <c r="G133" s="61" t="s">
        <v>204</v>
      </c>
      <c r="I133" s="3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showGridLines="0" workbookViewId="0">
      <selection activeCell="A2" sqref="A2"/>
    </sheetView>
  </sheetViews>
  <sheetFormatPr baseColWidth="10" defaultRowHeight="15" x14ac:dyDescent="0.25"/>
  <cols>
    <col min="1" max="1" width="28.5703125" customWidth="1"/>
    <col min="2" max="13" width="15.85546875" customWidth="1"/>
  </cols>
  <sheetData>
    <row r="1" spans="1:15" x14ac:dyDescent="0.25">
      <c r="A1" s="6" t="s">
        <v>28</v>
      </c>
    </row>
    <row r="2" spans="1:15" x14ac:dyDescent="0.25">
      <c r="A2" s="6" t="s">
        <v>197</v>
      </c>
    </row>
    <row r="5" spans="1:15" ht="60" x14ac:dyDescent="0.25">
      <c r="A5" s="44" t="s">
        <v>161</v>
      </c>
      <c r="B5" s="44" t="s">
        <v>31</v>
      </c>
      <c r="C5" s="44" t="s">
        <v>162</v>
      </c>
      <c r="D5" s="44" t="s">
        <v>163</v>
      </c>
      <c r="E5" s="44" t="s">
        <v>164</v>
      </c>
      <c r="F5" s="44" t="s">
        <v>165</v>
      </c>
      <c r="G5" s="44" t="s">
        <v>166</v>
      </c>
      <c r="H5" s="44" t="s">
        <v>167</v>
      </c>
      <c r="I5" s="44" t="s">
        <v>168</v>
      </c>
      <c r="J5" s="44" t="s">
        <v>199</v>
      </c>
      <c r="K5" s="44" t="s">
        <v>200</v>
      </c>
      <c r="L5" s="44" t="s">
        <v>201</v>
      </c>
      <c r="M5" s="44" t="s">
        <v>202</v>
      </c>
    </row>
    <row r="6" spans="1:15" s="106" customFormat="1" ht="33.75" customHeight="1" x14ac:dyDescent="0.25">
      <c r="A6" s="70" t="s">
        <v>36</v>
      </c>
      <c r="B6" s="105">
        <v>34264300</v>
      </c>
      <c r="C6" s="105">
        <v>3224816</v>
      </c>
      <c r="D6" s="105">
        <v>1751427</v>
      </c>
      <c r="E6" s="105">
        <v>300670</v>
      </c>
      <c r="F6" s="105">
        <v>86377</v>
      </c>
      <c r="G6" s="105">
        <v>15147633</v>
      </c>
      <c r="H6" s="115">
        <v>1042391</v>
      </c>
      <c r="I6" s="115">
        <v>1033520</v>
      </c>
      <c r="J6" s="115">
        <v>3850124</v>
      </c>
      <c r="O6" s="105">
        <f>SUM(C6:M6)-B6</f>
        <v>-7827342</v>
      </c>
    </row>
    <row r="7" spans="1:15" s="106" customFormat="1" ht="33.75" customHeight="1" x14ac:dyDescent="0.25">
      <c r="A7" s="71" t="s">
        <v>37</v>
      </c>
      <c r="B7" s="105">
        <v>16242520</v>
      </c>
      <c r="C7" s="105">
        <v>55288</v>
      </c>
      <c r="D7" s="105">
        <v>25972</v>
      </c>
      <c r="E7" s="105">
        <v>727</v>
      </c>
      <c r="F7" s="105">
        <v>7178</v>
      </c>
      <c r="G7" s="105">
        <v>9728020</v>
      </c>
      <c r="H7" s="115">
        <v>594254</v>
      </c>
      <c r="I7" s="115">
        <v>396964</v>
      </c>
      <c r="J7" s="115">
        <v>1994749</v>
      </c>
      <c r="O7" s="105">
        <f t="shared" ref="O7:O70" si="0">SUM(C7:M7)-B7</f>
        <v>-3439368</v>
      </c>
    </row>
    <row r="8" spans="1:15" ht="15.75" x14ac:dyDescent="0.25">
      <c r="A8" s="19" t="s">
        <v>38</v>
      </c>
      <c r="B8" s="33">
        <v>402365</v>
      </c>
      <c r="C8" s="33">
        <v>3628</v>
      </c>
      <c r="D8" s="33">
        <v>148</v>
      </c>
      <c r="E8" s="33">
        <v>0</v>
      </c>
      <c r="F8" s="33">
        <v>0</v>
      </c>
      <c r="G8" s="33">
        <v>181541</v>
      </c>
      <c r="H8" s="100">
        <v>14891</v>
      </c>
      <c r="I8" s="100">
        <v>18253</v>
      </c>
      <c r="J8" s="100">
        <v>65067</v>
      </c>
      <c r="O8" s="87">
        <f t="shared" si="0"/>
        <v>-118837</v>
      </c>
    </row>
    <row r="9" spans="1:15" ht="15.75" x14ac:dyDescent="0.25">
      <c r="A9" s="19" t="s">
        <v>39</v>
      </c>
      <c r="B9" s="33">
        <v>2017456</v>
      </c>
      <c r="C9" s="33">
        <v>940</v>
      </c>
      <c r="D9" s="33">
        <v>52</v>
      </c>
      <c r="E9" s="33">
        <v>0</v>
      </c>
      <c r="F9" s="33">
        <v>0</v>
      </c>
      <c r="G9" s="33">
        <v>1469476</v>
      </c>
      <c r="H9" s="100">
        <v>52572</v>
      </c>
      <c r="I9" s="100">
        <v>28475</v>
      </c>
      <c r="J9" s="100">
        <v>151695</v>
      </c>
      <c r="O9" s="87">
        <f t="shared" si="0"/>
        <v>-314246</v>
      </c>
    </row>
    <row r="10" spans="1:15" ht="15.75" x14ac:dyDescent="0.25">
      <c r="A10" s="19" t="s">
        <v>40</v>
      </c>
      <c r="B10" s="33">
        <v>434732</v>
      </c>
      <c r="C10" s="33">
        <v>5062</v>
      </c>
      <c r="D10" s="33">
        <v>2047</v>
      </c>
      <c r="E10" s="33">
        <v>0</v>
      </c>
      <c r="F10" s="33">
        <v>821</v>
      </c>
      <c r="G10" s="33">
        <v>271334</v>
      </c>
      <c r="H10" s="100">
        <v>16107</v>
      </c>
      <c r="I10" s="100">
        <v>20311</v>
      </c>
      <c r="J10" s="100">
        <v>40426</v>
      </c>
      <c r="O10" s="87">
        <f t="shared" si="0"/>
        <v>-78624</v>
      </c>
    </row>
    <row r="11" spans="1:15" ht="15.75" x14ac:dyDescent="0.25">
      <c r="A11" s="19" t="s">
        <v>41</v>
      </c>
      <c r="B11" s="33">
        <v>271127</v>
      </c>
      <c r="C11" s="33">
        <v>617</v>
      </c>
      <c r="D11" s="33">
        <v>6932</v>
      </c>
      <c r="E11" s="33">
        <v>0</v>
      </c>
      <c r="F11" s="33">
        <v>0</v>
      </c>
      <c r="G11" s="33">
        <v>101224</v>
      </c>
      <c r="H11" s="100">
        <v>16118</v>
      </c>
      <c r="I11" s="100">
        <v>25149</v>
      </c>
      <c r="J11" s="100">
        <v>42736</v>
      </c>
      <c r="O11" s="87">
        <f t="shared" si="0"/>
        <v>-78351</v>
      </c>
    </row>
    <row r="12" spans="1:15" ht="15.75" x14ac:dyDescent="0.25">
      <c r="A12" s="19" t="s">
        <v>42</v>
      </c>
      <c r="B12" s="33">
        <v>321491</v>
      </c>
      <c r="C12" s="33">
        <v>23017</v>
      </c>
      <c r="D12" s="33">
        <v>2453</v>
      </c>
      <c r="E12" s="33">
        <v>0</v>
      </c>
      <c r="F12" s="33">
        <v>0</v>
      </c>
      <c r="G12" s="33">
        <v>191468</v>
      </c>
      <c r="H12" s="100">
        <v>8774</v>
      </c>
      <c r="I12" s="100">
        <v>19763</v>
      </c>
      <c r="J12" s="100">
        <v>26951</v>
      </c>
      <c r="O12" s="87">
        <f t="shared" si="0"/>
        <v>-49065</v>
      </c>
    </row>
    <row r="13" spans="1:15" ht="15.75" x14ac:dyDescent="0.25">
      <c r="A13" s="19" t="s">
        <v>43</v>
      </c>
      <c r="B13" s="33">
        <v>1357818</v>
      </c>
      <c r="C13" s="33">
        <v>0</v>
      </c>
      <c r="D13" s="33">
        <v>35</v>
      </c>
      <c r="E13" s="33">
        <v>0</v>
      </c>
      <c r="F13" s="33">
        <v>26</v>
      </c>
      <c r="G13" s="33">
        <v>891763</v>
      </c>
      <c r="H13" s="100">
        <v>43273</v>
      </c>
      <c r="I13" s="100">
        <v>17418</v>
      </c>
      <c r="J13" s="100">
        <v>143225</v>
      </c>
      <c r="O13" s="87">
        <f t="shared" si="0"/>
        <v>-262078</v>
      </c>
    </row>
    <row r="14" spans="1:15" ht="15.75" x14ac:dyDescent="0.25">
      <c r="A14" s="19" t="s">
        <v>44</v>
      </c>
      <c r="B14" s="33">
        <v>493654</v>
      </c>
      <c r="C14" s="33">
        <v>2959</v>
      </c>
      <c r="D14" s="33">
        <v>1998</v>
      </c>
      <c r="E14" s="33">
        <v>0</v>
      </c>
      <c r="F14" s="33">
        <v>207</v>
      </c>
      <c r="G14" s="33">
        <v>189362</v>
      </c>
      <c r="H14" s="100">
        <v>21134</v>
      </c>
      <c r="I14" s="100">
        <v>24021</v>
      </c>
      <c r="J14" s="100">
        <v>100103</v>
      </c>
      <c r="O14" s="87">
        <f t="shared" si="0"/>
        <v>-153870</v>
      </c>
    </row>
    <row r="15" spans="1:15" ht="15.75" x14ac:dyDescent="0.25">
      <c r="A15" s="19" t="s">
        <v>45</v>
      </c>
      <c r="B15" s="33">
        <v>1014674</v>
      </c>
      <c r="C15" s="33">
        <v>0</v>
      </c>
      <c r="D15" s="33">
        <v>0</v>
      </c>
      <c r="E15" s="33">
        <v>0</v>
      </c>
      <c r="F15" s="33">
        <v>0</v>
      </c>
      <c r="G15" s="33">
        <v>523266</v>
      </c>
      <c r="H15" s="100">
        <v>37037</v>
      </c>
      <c r="I15" s="100">
        <v>17258</v>
      </c>
      <c r="J15" s="100">
        <v>157085</v>
      </c>
      <c r="O15" s="87">
        <f t="shared" si="0"/>
        <v>-280028</v>
      </c>
    </row>
    <row r="16" spans="1:15" ht="15.75" x14ac:dyDescent="0.25">
      <c r="A16" s="19" t="s">
        <v>46</v>
      </c>
      <c r="B16" s="33">
        <v>716226</v>
      </c>
      <c r="C16" s="33">
        <v>0</v>
      </c>
      <c r="D16" s="33">
        <v>521</v>
      </c>
      <c r="E16" s="33">
        <v>0</v>
      </c>
      <c r="F16" s="33">
        <v>0</v>
      </c>
      <c r="G16" s="33">
        <v>279456</v>
      </c>
      <c r="H16" s="100">
        <v>41527</v>
      </c>
      <c r="I16" s="100">
        <v>31468</v>
      </c>
      <c r="J16" s="100">
        <v>135909</v>
      </c>
      <c r="O16" s="87">
        <f t="shared" si="0"/>
        <v>-227345</v>
      </c>
    </row>
    <row r="17" spans="1:15" ht="15.75" x14ac:dyDescent="0.25">
      <c r="A17" s="19" t="s">
        <v>47</v>
      </c>
      <c r="B17" s="33">
        <v>1949632</v>
      </c>
      <c r="C17" s="33">
        <v>1009</v>
      </c>
      <c r="D17" s="33">
        <v>2528</v>
      </c>
      <c r="E17" s="33">
        <v>0</v>
      </c>
      <c r="F17" s="33">
        <v>570</v>
      </c>
      <c r="G17" s="33">
        <v>1218597</v>
      </c>
      <c r="H17" s="100">
        <v>73626</v>
      </c>
      <c r="I17" s="100">
        <v>36104</v>
      </c>
      <c r="J17" s="100">
        <v>239093</v>
      </c>
      <c r="O17" s="87">
        <f t="shared" si="0"/>
        <v>-378105</v>
      </c>
    </row>
    <row r="18" spans="1:15" ht="15.75" x14ac:dyDescent="0.25">
      <c r="A18" s="19" t="s">
        <v>48</v>
      </c>
      <c r="B18" s="33">
        <v>718613</v>
      </c>
      <c r="C18" s="33">
        <v>366</v>
      </c>
      <c r="D18" s="33">
        <v>2385</v>
      </c>
      <c r="E18" s="33">
        <v>0</v>
      </c>
      <c r="F18" s="33">
        <v>52</v>
      </c>
      <c r="G18" s="33">
        <v>518302</v>
      </c>
      <c r="H18" s="100">
        <v>12487</v>
      </c>
      <c r="I18" s="100">
        <v>1267</v>
      </c>
      <c r="J18" s="100">
        <v>78542</v>
      </c>
      <c r="O18" s="87">
        <f t="shared" si="0"/>
        <v>-105212</v>
      </c>
    </row>
    <row r="19" spans="1:15" ht="15.75" x14ac:dyDescent="0.25">
      <c r="A19" s="19" t="s">
        <v>49</v>
      </c>
      <c r="B19" s="33">
        <v>229535</v>
      </c>
      <c r="C19" s="33">
        <v>2261</v>
      </c>
      <c r="D19" s="33">
        <v>4959</v>
      </c>
      <c r="E19" s="33">
        <v>0</v>
      </c>
      <c r="F19" s="33">
        <v>510</v>
      </c>
      <c r="G19" s="33">
        <v>109647</v>
      </c>
      <c r="H19" s="100">
        <v>8434</v>
      </c>
      <c r="I19" s="100">
        <v>1139</v>
      </c>
      <c r="J19" s="100">
        <v>33111</v>
      </c>
      <c r="O19" s="87">
        <f t="shared" si="0"/>
        <v>-69474</v>
      </c>
    </row>
    <row r="20" spans="1:15" ht="15.75" x14ac:dyDescent="0.25">
      <c r="A20" s="19" t="s">
        <v>50</v>
      </c>
      <c r="B20" s="33">
        <v>1171489</v>
      </c>
      <c r="C20" s="33">
        <v>143</v>
      </c>
      <c r="D20" s="33">
        <v>77</v>
      </c>
      <c r="E20" s="33">
        <v>0</v>
      </c>
      <c r="F20" s="33">
        <v>0</v>
      </c>
      <c r="G20" s="33">
        <v>551392</v>
      </c>
      <c r="H20" s="100">
        <v>54367</v>
      </c>
      <c r="I20" s="100">
        <v>33279</v>
      </c>
      <c r="J20" s="100">
        <v>17287</v>
      </c>
      <c r="O20" s="87">
        <f t="shared" si="0"/>
        <v>-514944</v>
      </c>
    </row>
    <row r="21" spans="1:15" ht="15.75" x14ac:dyDescent="0.25">
      <c r="A21" s="19" t="s">
        <v>51</v>
      </c>
      <c r="B21" s="33">
        <v>85495</v>
      </c>
      <c r="C21" s="33">
        <v>1718</v>
      </c>
      <c r="D21" s="33">
        <v>52</v>
      </c>
      <c r="E21" s="33">
        <v>337</v>
      </c>
      <c r="F21" s="33">
        <v>0</v>
      </c>
      <c r="G21" s="33">
        <v>438737</v>
      </c>
      <c r="H21" s="100">
        <v>38398</v>
      </c>
      <c r="I21" s="100">
        <v>20155</v>
      </c>
      <c r="J21" s="100">
        <v>137449</v>
      </c>
      <c r="O21" s="87">
        <f t="shared" si="0"/>
        <v>551351</v>
      </c>
    </row>
    <row r="22" spans="1:15" ht="15.75" x14ac:dyDescent="0.25">
      <c r="A22" s="19" t="s">
        <v>52</v>
      </c>
      <c r="B22" s="33">
        <v>518823</v>
      </c>
      <c r="C22" s="33">
        <v>18</v>
      </c>
      <c r="D22" s="33">
        <v>0</v>
      </c>
      <c r="E22" s="33">
        <v>131</v>
      </c>
      <c r="F22" s="33">
        <v>976</v>
      </c>
      <c r="G22" s="33">
        <v>360676</v>
      </c>
      <c r="H22" s="100">
        <v>12236</v>
      </c>
      <c r="I22" s="100">
        <v>10093</v>
      </c>
      <c r="J22" s="100">
        <v>51207</v>
      </c>
      <c r="O22" s="87">
        <f t="shared" si="0"/>
        <v>-83486</v>
      </c>
    </row>
    <row r="23" spans="1:15" ht="15.75" x14ac:dyDescent="0.25">
      <c r="A23" s="19" t="s">
        <v>53</v>
      </c>
      <c r="B23" s="33">
        <v>805446</v>
      </c>
      <c r="C23" s="33">
        <v>477</v>
      </c>
      <c r="D23" s="33">
        <v>93</v>
      </c>
      <c r="E23" s="33">
        <v>0</v>
      </c>
      <c r="F23" s="33">
        <v>0</v>
      </c>
      <c r="G23" s="33">
        <v>450318</v>
      </c>
      <c r="H23" s="100">
        <v>3898</v>
      </c>
      <c r="I23" s="100">
        <v>16323</v>
      </c>
      <c r="J23" s="100">
        <v>114734</v>
      </c>
      <c r="O23" s="87">
        <f t="shared" si="0"/>
        <v>-219603</v>
      </c>
    </row>
    <row r="24" spans="1:15" ht="15.75" x14ac:dyDescent="0.25">
      <c r="A24" s="19" t="s">
        <v>54</v>
      </c>
      <c r="B24" s="33">
        <v>92502</v>
      </c>
      <c r="C24" s="33">
        <v>13025</v>
      </c>
      <c r="D24" s="33">
        <v>267</v>
      </c>
      <c r="E24" s="33">
        <v>259</v>
      </c>
      <c r="F24" s="33">
        <v>4016</v>
      </c>
      <c r="G24" s="33">
        <v>72436</v>
      </c>
      <c r="H24" s="100">
        <v>28179</v>
      </c>
      <c r="I24" s="100">
        <v>16664</v>
      </c>
      <c r="J24" s="100">
        <v>49282</v>
      </c>
      <c r="O24" s="87">
        <f t="shared" si="0"/>
        <v>91626</v>
      </c>
    </row>
    <row r="25" spans="1:15" ht="15.75" x14ac:dyDescent="0.25">
      <c r="A25" s="19" t="s">
        <v>55</v>
      </c>
      <c r="B25" s="33">
        <v>891341</v>
      </c>
      <c r="C25" s="33">
        <v>0</v>
      </c>
      <c r="D25" s="33">
        <v>93</v>
      </c>
      <c r="E25" s="33">
        <v>0</v>
      </c>
      <c r="F25" s="33">
        <v>0</v>
      </c>
      <c r="G25" s="33">
        <v>523867</v>
      </c>
      <c r="H25" s="100">
        <v>33125</v>
      </c>
      <c r="I25" s="100">
        <v>25159</v>
      </c>
      <c r="J25" s="100">
        <v>115504</v>
      </c>
      <c r="O25" s="87">
        <f t="shared" si="0"/>
        <v>-193593</v>
      </c>
    </row>
    <row r="26" spans="1:15" ht="15.75" x14ac:dyDescent="0.25">
      <c r="A26" s="19" t="s">
        <v>56</v>
      </c>
      <c r="B26" s="33">
        <v>1148128</v>
      </c>
      <c r="C26" s="33">
        <v>48</v>
      </c>
      <c r="D26" s="33">
        <v>0</v>
      </c>
      <c r="E26" s="33">
        <v>0</v>
      </c>
      <c r="F26" s="33">
        <v>0</v>
      </c>
      <c r="G26" s="33">
        <v>733234</v>
      </c>
      <c r="H26" s="100">
        <v>42989</v>
      </c>
      <c r="I26" s="100">
        <v>13011</v>
      </c>
      <c r="J26" s="100">
        <v>13976</v>
      </c>
      <c r="O26" s="87">
        <f t="shared" si="0"/>
        <v>-344870</v>
      </c>
    </row>
    <row r="27" spans="1:15" s="106" customFormat="1" ht="33.75" customHeight="1" x14ac:dyDescent="0.25">
      <c r="A27" s="66" t="s">
        <v>57</v>
      </c>
      <c r="B27" s="105"/>
      <c r="C27" s="105"/>
      <c r="D27" s="105"/>
      <c r="E27" s="105"/>
      <c r="F27" s="105"/>
      <c r="G27" s="105"/>
      <c r="O27" s="105">
        <f t="shared" si="0"/>
        <v>0</v>
      </c>
    </row>
    <row r="28" spans="1:15" ht="15.75" x14ac:dyDescent="0.25">
      <c r="A28" s="20" t="s">
        <v>58</v>
      </c>
      <c r="B28" s="33"/>
      <c r="C28" s="33"/>
      <c r="D28" s="33"/>
      <c r="E28" s="33"/>
      <c r="F28" s="33"/>
      <c r="G28" s="33"/>
      <c r="O28" s="87">
        <f t="shared" si="0"/>
        <v>0</v>
      </c>
    </row>
    <row r="29" spans="1:15" ht="15.75" x14ac:dyDescent="0.25">
      <c r="A29" s="21" t="s">
        <v>59</v>
      </c>
      <c r="B29" s="33"/>
      <c r="C29" s="33"/>
      <c r="D29" s="33"/>
      <c r="E29" s="33"/>
      <c r="F29" s="33"/>
      <c r="G29" s="33"/>
      <c r="O29" s="87">
        <f t="shared" si="0"/>
        <v>0</v>
      </c>
    </row>
    <row r="30" spans="1:15" ht="15.75" x14ac:dyDescent="0.25">
      <c r="A30" s="21" t="s">
        <v>60</v>
      </c>
      <c r="B30" s="33"/>
      <c r="C30" s="33"/>
      <c r="D30" s="33"/>
      <c r="E30" s="33"/>
      <c r="F30" s="33"/>
      <c r="G30" s="33"/>
      <c r="O30" s="87">
        <f t="shared" si="0"/>
        <v>0</v>
      </c>
    </row>
    <row r="31" spans="1:15" ht="15.75" x14ac:dyDescent="0.25">
      <c r="A31" s="21" t="s">
        <v>61</v>
      </c>
      <c r="B31" s="33"/>
      <c r="C31" s="33"/>
      <c r="D31" s="33"/>
      <c r="E31" s="33"/>
      <c r="F31" s="33"/>
      <c r="G31" s="33"/>
      <c r="O31" s="87">
        <f t="shared" si="0"/>
        <v>0</v>
      </c>
    </row>
    <row r="32" spans="1:15" ht="15.75" x14ac:dyDescent="0.25">
      <c r="A32" s="21" t="s">
        <v>62</v>
      </c>
      <c r="B32" s="33"/>
      <c r="C32" s="33"/>
      <c r="D32" s="33"/>
      <c r="E32" s="33"/>
      <c r="F32" s="33"/>
      <c r="G32" s="33"/>
      <c r="O32" s="87">
        <f t="shared" si="0"/>
        <v>0</v>
      </c>
    </row>
    <row r="33" spans="1:15" ht="15.75" x14ac:dyDescent="0.25">
      <c r="A33" s="21" t="s">
        <v>63</v>
      </c>
      <c r="B33" s="33"/>
      <c r="C33" s="33"/>
      <c r="D33" s="33"/>
      <c r="E33" s="33"/>
      <c r="F33" s="33"/>
      <c r="G33" s="33"/>
      <c r="O33" s="87">
        <f t="shared" si="0"/>
        <v>0</v>
      </c>
    </row>
    <row r="34" spans="1:15" ht="15.75" x14ac:dyDescent="0.25">
      <c r="A34" s="21" t="s">
        <v>64</v>
      </c>
      <c r="B34" s="33"/>
      <c r="C34" s="33"/>
      <c r="D34" s="33"/>
      <c r="E34" s="33"/>
      <c r="F34" s="33"/>
      <c r="G34" s="33"/>
      <c r="O34" s="87">
        <f t="shared" si="0"/>
        <v>0</v>
      </c>
    </row>
    <row r="35" spans="1:15" ht="15.75" x14ac:dyDescent="0.25">
      <c r="A35" s="21" t="s">
        <v>65</v>
      </c>
      <c r="B35" s="33"/>
      <c r="C35" s="33"/>
      <c r="D35" s="33"/>
      <c r="E35" s="33"/>
      <c r="F35" s="33"/>
      <c r="G35" s="33"/>
      <c r="O35" s="87">
        <f t="shared" si="0"/>
        <v>0</v>
      </c>
    </row>
    <row r="36" spans="1:15" ht="15.75" x14ac:dyDescent="0.25">
      <c r="A36" s="21" t="s">
        <v>66</v>
      </c>
      <c r="B36" s="33"/>
      <c r="C36" s="33"/>
      <c r="D36" s="33"/>
      <c r="E36" s="33"/>
      <c r="F36" s="33"/>
      <c r="G36" s="33"/>
      <c r="O36" s="87">
        <f t="shared" si="0"/>
        <v>0</v>
      </c>
    </row>
    <row r="37" spans="1:15" ht="15.75" x14ac:dyDescent="0.25">
      <c r="A37" s="21" t="s">
        <v>67</v>
      </c>
      <c r="B37" s="33"/>
      <c r="C37" s="33"/>
      <c r="D37" s="33"/>
      <c r="E37" s="33"/>
      <c r="F37" s="33" t="s">
        <v>20</v>
      </c>
      <c r="G37" s="33"/>
      <c r="O37" s="87">
        <f t="shared" si="0"/>
        <v>0</v>
      </c>
    </row>
    <row r="38" spans="1:15" ht="15.75" x14ac:dyDescent="0.25">
      <c r="A38" s="21" t="s">
        <v>68</v>
      </c>
      <c r="B38" s="33"/>
      <c r="C38" s="33"/>
      <c r="D38" s="33"/>
      <c r="E38" s="33"/>
      <c r="F38" s="33"/>
      <c r="G38" s="33"/>
      <c r="O38" s="87">
        <f t="shared" si="0"/>
        <v>0</v>
      </c>
    </row>
    <row r="39" spans="1:15" ht="15.75" x14ac:dyDescent="0.25">
      <c r="A39" s="21" t="s">
        <v>69</v>
      </c>
      <c r="B39" s="33"/>
      <c r="C39" s="33"/>
      <c r="D39" s="33"/>
      <c r="E39" s="33"/>
      <c r="F39" s="33"/>
      <c r="G39" s="33"/>
      <c r="O39" s="87">
        <f t="shared" si="0"/>
        <v>0</v>
      </c>
    </row>
    <row r="40" spans="1:15" ht="15.75" x14ac:dyDescent="0.25">
      <c r="A40" s="21" t="s">
        <v>70</v>
      </c>
      <c r="B40" s="33"/>
      <c r="C40" s="33"/>
      <c r="D40" s="33"/>
      <c r="E40" s="33"/>
      <c r="F40" s="33"/>
      <c r="G40" s="33"/>
      <c r="O40" s="87">
        <f t="shared" si="0"/>
        <v>0</v>
      </c>
    </row>
    <row r="41" spans="1:15" ht="15.75" x14ac:dyDescent="0.25">
      <c r="A41" s="21" t="s">
        <v>71</v>
      </c>
      <c r="B41" s="33"/>
      <c r="C41" s="33"/>
      <c r="D41" s="33"/>
      <c r="E41" s="33"/>
      <c r="F41" s="33"/>
      <c r="G41" s="33"/>
      <c r="O41" s="87">
        <f t="shared" si="0"/>
        <v>0</v>
      </c>
    </row>
    <row r="42" spans="1:15" ht="15.75" x14ac:dyDescent="0.25">
      <c r="A42" s="21" t="s">
        <v>72</v>
      </c>
      <c r="B42" s="33"/>
      <c r="C42" s="33"/>
      <c r="D42" s="33"/>
      <c r="E42" s="33"/>
      <c r="F42" s="33"/>
      <c r="G42" s="33"/>
      <c r="O42" s="87">
        <f t="shared" si="0"/>
        <v>0</v>
      </c>
    </row>
    <row r="43" spans="1:15" ht="15.75" x14ac:dyDescent="0.25">
      <c r="A43" s="21" t="s">
        <v>73</v>
      </c>
      <c r="B43" s="33"/>
      <c r="C43" s="33"/>
      <c r="D43" s="33"/>
      <c r="E43" s="33"/>
      <c r="F43" s="33"/>
      <c r="G43" s="33"/>
      <c r="O43" s="87">
        <f t="shared" si="0"/>
        <v>0</v>
      </c>
    </row>
    <row r="44" spans="1:15" ht="15.75" x14ac:dyDescent="0.25">
      <c r="A44" s="21" t="s">
        <v>74</v>
      </c>
      <c r="B44" s="33"/>
      <c r="C44" s="33"/>
      <c r="D44" s="33"/>
      <c r="E44" s="33"/>
      <c r="F44" s="33"/>
      <c r="G44" s="33"/>
      <c r="O44" s="87">
        <f t="shared" si="0"/>
        <v>0</v>
      </c>
    </row>
    <row r="45" spans="1:15" ht="15.75" x14ac:dyDescent="0.25">
      <c r="A45" s="21" t="s">
        <v>75</v>
      </c>
      <c r="B45" s="33"/>
      <c r="C45" s="33"/>
      <c r="D45" s="33"/>
      <c r="E45" s="33"/>
      <c r="F45" s="33"/>
      <c r="G45" s="33"/>
      <c r="O45" s="87">
        <f t="shared" si="0"/>
        <v>0</v>
      </c>
    </row>
    <row r="46" spans="1:15" ht="15.75" x14ac:dyDescent="0.25">
      <c r="A46" s="21" t="s">
        <v>76</v>
      </c>
      <c r="B46" s="33"/>
      <c r="C46" s="33"/>
      <c r="D46" s="33"/>
      <c r="E46" s="33"/>
      <c r="F46" s="33"/>
      <c r="G46" s="33"/>
      <c r="O46" s="87">
        <f t="shared" si="0"/>
        <v>0</v>
      </c>
    </row>
    <row r="47" spans="1:15" ht="15.75" x14ac:dyDescent="0.25">
      <c r="A47" s="21" t="s">
        <v>77</v>
      </c>
      <c r="B47" s="33"/>
      <c r="C47" s="33"/>
      <c r="D47" s="33"/>
      <c r="E47" s="33"/>
      <c r="F47" s="33"/>
      <c r="G47" s="33"/>
      <c r="O47" s="87">
        <f t="shared" si="0"/>
        <v>0</v>
      </c>
    </row>
    <row r="48" spans="1:15" ht="15.75" x14ac:dyDescent="0.25">
      <c r="A48" s="21" t="s">
        <v>78</v>
      </c>
      <c r="B48" s="33"/>
      <c r="C48" s="33"/>
      <c r="D48" s="33"/>
      <c r="E48" s="33"/>
      <c r="F48" s="33"/>
      <c r="G48" s="33"/>
      <c r="O48" s="87">
        <f t="shared" si="0"/>
        <v>0</v>
      </c>
    </row>
    <row r="49" spans="1:15" ht="15.75" x14ac:dyDescent="0.25">
      <c r="A49" s="21" t="s">
        <v>79</v>
      </c>
      <c r="B49" s="33"/>
      <c r="C49" s="33"/>
      <c r="D49" s="33"/>
      <c r="E49" s="33"/>
      <c r="F49" s="33"/>
      <c r="G49" s="33"/>
      <c r="O49" s="87">
        <f t="shared" si="0"/>
        <v>0</v>
      </c>
    </row>
    <row r="50" spans="1:15" ht="15.75" x14ac:dyDescent="0.25">
      <c r="A50" s="21" t="s">
        <v>80</v>
      </c>
      <c r="B50" s="33"/>
      <c r="C50" s="33"/>
      <c r="D50" s="33"/>
      <c r="E50" s="33"/>
      <c r="F50" s="33"/>
      <c r="G50" s="33"/>
      <c r="O50" s="87">
        <f t="shared" si="0"/>
        <v>0</v>
      </c>
    </row>
    <row r="51" spans="1:15" ht="15.75" x14ac:dyDescent="0.25">
      <c r="A51" s="21" t="s">
        <v>81</v>
      </c>
      <c r="B51" s="33"/>
      <c r="C51" s="33"/>
      <c r="D51" s="33"/>
      <c r="E51" s="33"/>
      <c r="F51" s="33"/>
      <c r="G51" s="33"/>
      <c r="O51" s="87">
        <f t="shared" si="0"/>
        <v>0</v>
      </c>
    </row>
    <row r="52" spans="1:15" ht="15.75" x14ac:dyDescent="0.25">
      <c r="A52" s="20" t="s">
        <v>82</v>
      </c>
      <c r="B52" s="33"/>
      <c r="C52" s="33"/>
      <c r="D52" s="33"/>
      <c r="E52" s="33"/>
      <c r="F52" s="33"/>
      <c r="G52" s="33"/>
      <c r="O52" s="87">
        <f t="shared" si="0"/>
        <v>0</v>
      </c>
    </row>
    <row r="53" spans="1:15" ht="15.75" x14ac:dyDescent="0.25">
      <c r="A53" s="21" t="s">
        <v>83</v>
      </c>
      <c r="B53" s="33"/>
      <c r="C53" s="33"/>
      <c r="D53" s="33"/>
      <c r="E53" s="33"/>
      <c r="F53" s="33"/>
      <c r="G53" s="33"/>
      <c r="O53" s="87">
        <f t="shared" si="0"/>
        <v>0</v>
      </c>
    </row>
    <row r="54" spans="1:15" ht="15.75" x14ac:dyDescent="0.25">
      <c r="A54" s="21" t="s">
        <v>84</v>
      </c>
      <c r="B54" s="33"/>
      <c r="C54" s="33"/>
      <c r="D54" s="33"/>
      <c r="E54" s="33"/>
      <c r="F54" s="33"/>
      <c r="G54" s="33"/>
      <c r="O54" s="87">
        <f t="shared" si="0"/>
        <v>0</v>
      </c>
    </row>
    <row r="55" spans="1:15" ht="15.75" x14ac:dyDescent="0.25">
      <c r="A55" s="21" t="s">
        <v>85</v>
      </c>
      <c r="B55" s="33"/>
      <c r="C55" s="33"/>
      <c r="D55" s="33"/>
      <c r="E55" s="33"/>
      <c r="F55" s="33"/>
      <c r="G55" s="33"/>
      <c r="O55" s="87">
        <f t="shared" si="0"/>
        <v>0</v>
      </c>
    </row>
    <row r="56" spans="1:15" ht="15.75" x14ac:dyDescent="0.25">
      <c r="A56" s="21" t="s">
        <v>86</v>
      </c>
      <c r="B56" s="33"/>
      <c r="C56" s="33"/>
      <c r="D56" s="33"/>
      <c r="E56" s="33"/>
      <c r="F56" s="33"/>
      <c r="G56" s="33"/>
      <c r="O56" s="87">
        <f t="shared" si="0"/>
        <v>0</v>
      </c>
    </row>
    <row r="57" spans="1:15" ht="15.75" x14ac:dyDescent="0.25">
      <c r="A57" s="21" t="s">
        <v>87</v>
      </c>
      <c r="B57" s="33"/>
      <c r="C57" s="33"/>
      <c r="D57" s="33"/>
      <c r="E57" s="33"/>
      <c r="F57" s="33"/>
      <c r="G57" s="33"/>
      <c r="O57" s="87">
        <f t="shared" si="0"/>
        <v>0</v>
      </c>
    </row>
    <row r="58" spans="1:15" ht="15.75" x14ac:dyDescent="0.25">
      <c r="A58" s="21" t="s">
        <v>88</v>
      </c>
      <c r="B58" s="33"/>
      <c r="C58" s="33"/>
      <c r="D58" s="33"/>
      <c r="E58" s="33"/>
      <c r="F58" s="33"/>
      <c r="G58" s="33"/>
      <c r="O58" s="87">
        <f t="shared" si="0"/>
        <v>0</v>
      </c>
    </row>
    <row r="59" spans="1:15" ht="15.75" x14ac:dyDescent="0.25">
      <c r="A59" s="21" t="s">
        <v>89</v>
      </c>
      <c r="B59" s="33"/>
      <c r="C59" s="33"/>
      <c r="D59" s="33"/>
      <c r="E59" s="33"/>
      <c r="F59" s="33"/>
      <c r="G59" s="33"/>
      <c r="O59" s="87">
        <f t="shared" si="0"/>
        <v>0</v>
      </c>
    </row>
    <row r="60" spans="1:15" ht="15.75" x14ac:dyDescent="0.25">
      <c r="A60" s="21" t="s">
        <v>90</v>
      </c>
      <c r="B60" s="33"/>
      <c r="C60" s="33"/>
      <c r="D60" s="33"/>
      <c r="E60" s="33"/>
      <c r="F60" s="33"/>
      <c r="G60" s="33"/>
      <c r="O60" s="87">
        <f t="shared" si="0"/>
        <v>0</v>
      </c>
    </row>
    <row r="61" spans="1:15" ht="15.75" x14ac:dyDescent="0.25">
      <c r="A61" s="21" t="s">
        <v>91</v>
      </c>
      <c r="B61" s="33"/>
      <c r="C61" s="33"/>
      <c r="D61" s="33"/>
      <c r="E61" s="33"/>
      <c r="F61" s="33"/>
      <c r="G61" s="33"/>
      <c r="O61" s="87">
        <f t="shared" si="0"/>
        <v>0</v>
      </c>
    </row>
    <row r="62" spans="1:15" ht="15.75" x14ac:dyDescent="0.25">
      <c r="A62" s="21" t="s">
        <v>92</v>
      </c>
      <c r="B62" s="33"/>
      <c r="C62" s="33"/>
      <c r="D62" s="33"/>
      <c r="E62" s="33"/>
      <c r="F62" s="33"/>
      <c r="G62" s="33"/>
      <c r="O62" s="87">
        <f t="shared" si="0"/>
        <v>0</v>
      </c>
    </row>
    <row r="63" spans="1:15" ht="15.75" x14ac:dyDescent="0.25">
      <c r="A63" s="21" t="s">
        <v>93</v>
      </c>
      <c r="B63" s="33"/>
      <c r="C63" s="33"/>
      <c r="D63" s="33"/>
      <c r="E63" s="33"/>
      <c r="F63" s="33"/>
      <c r="G63" s="33"/>
      <c r="O63" s="87">
        <f t="shared" si="0"/>
        <v>0</v>
      </c>
    </row>
    <row r="64" spans="1:15" ht="15.75" x14ac:dyDescent="0.25">
      <c r="A64" s="21" t="s">
        <v>94</v>
      </c>
      <c r="B64" s="33"/>
      <c r="C64" s="33"/>
      <c r="D64" s="33"/>
      <c r="E64" s="33"/>
      <c r="F64" s="33"/>
      <c r="G64" s="33"/>
      <c r="O64" s="87">
        <f t="shared" si="0"/>
        <v>0</v>
      </c>
    </row>
    <row r="65" spans="1:15" ht="15.75" x14ac:dyDescent="0.25">
      <c r="A65" s="21" t="s">
        <v>95</v>
      </c>
      <c r="B65" s="33"/>
      <c r="C65" s="33"/>
      <c r="D65" s="33"/>
      <c r="E65" s="33"/>
      <c r="F65" s="33"/>
      <c r="G65" s="33"/>
      <c r="O65" s="87">
        <f t="shared" si="0"/>
        <v>0</v>
      </c>
    </row>
    <row r="66" spans="1:15" ht="15.75" x14ac:dyDescent="0.25">
      <c r="A66" s="21" t="s">
        <v>96</v>
      </c>
      <c r="B66" s="33"/>
      <c r="C66" s="33"/>
      <c r="D66" s="33"/>
      <c r="E66" s="33"/>
      <c r="F66" s="33"/>
      <c r="G66" s="33"/>
      <c r="O66" s="87">
        <f t="shared" si="0"/>
        <v>0</v>
      </c>
    </row>
    <row r="67" spans="1:15" ht="15.75" x14ac:dyDescent="0.25">
      <c r="A67" s="21" t="s">
        <v>97</v>
      </c>
      <c r="B67" s="33"/>
      <c r="C67" s="33"/>
      <c r="D67" s="33"/>
      <c r="E67" s="33"/>
      <c r="F67" s="33"/>
      <c r="G67" s="33"/>
      <c r="O67" s="87">
        <f t="shared" si="0"/>
        <v>0</v>
      </c>
    </row>
    <row r="68" spans="1:15" ht="15.75" x14ac:dyDescent="0.25">
      <c r="A68" s="21" t="s">
        <v>98</v>
      </c>
      <c r="B68" s="33"/>
      <c r="C68" s="33"/>
      <c r="D68" s="33"/>
      <c r="E68" s="33"/>
      <c r="F68" s="33"/>
      <c r="G68" s="33"/>
      <c r="O68" s="87">
        <f t="shared" si="0"/>
        <v>0</v>
      </c>
    </row>
    <row r="69" spans="1:15" ht="15.75" x14ac:dyDescent="0.25">
      <c r="A69" s="21" t="s">
        <v>99</v>
      </c>
      <c r="B69" s="33"/>
      <c r="C69" s="33"/>
      <c r="D69" s="33"/>
      <c r="E69" s="33"/>
      <c r="F69" s="33"/>
      <c r="G69" s="33"/>
      <c r="O69" s="87">
        <f t="shared" si="0"/>
        <v>0</v>
      </c>
    </row>
    <row r="70" spans="1:15" ht="15.75" x14ac:dyDescent="0.25">
      <c r="A70" s="21" t="s">
        <v>100</v>
      </c>
      <c r="B70" s="33"/>
      <c r="C70" s="33"/>
      <c r="D70" s="33"/>
      <c r="E70" s="33"/>
      <c r="F70" s="33"/>
      <c r="G70" s="33"/>
      <c r="O70" s="87">
        <f t="shared" si="0"/>
        <v>0</v>
      </c>
    </row>
    <row r="71" spans="1:15" ht="15.75" x14ac:dyDescent="0.25">
      <c r="A71" s="21" t="s">
        <v>101</v>
      </c>
      <c r="B71" s="33"/>
      <c r="C71" s="33"/>
      <c r="D71" s="33"/>
      <c r="E71" s="33"/>
      <c r="F71" s="33"/>
      <c r="G71" s="33"/>
      <c r="O71" s="87">
        <f t="shared" ref="O71:O133" si="1">SUM(C71:M71)-B71</f>
        <v>0</v>
      </c>
    </row>
    <row r="72" spans="1:15" ht="15.75" x14ac:dyDescent="0.25">
      <c r="A72" s="21" t="s">
        <v>102</v>
      </c>
      <c r="B72" s="33"/>
      <c r="C72" s="33"/>
      <c r="D72" s="33"/>
      <c r="E72" s="33"/>
      <c r="F72" s="33"/>
      <c r="G72" s="33"/>
      <c r="O72" s="87">
        <f t="shared" si="1"/>
        <v>0</v>
      </c>
    </row>
    <row r="73" spans="1:15" ht="15.75" x14ac:dyDescent="0.25">
      <c r="A73" s="21" t="s">
        <v>103</v>
      </c>
      <c r="B73" s="33"/>
      <c r="C73" s="33"/>
      <c r="D73" s="33"/>
      <c r="E73" s="33"/>
      <c r="F73" s="33"/>
      <c r="G73" s="33"/>
      <c r="O73" s="87">
        <f t="shared" si="1"/>
        <v>0</v>
      </c>
    </row>
    <row r="74" spans="1:15" ht="15.75" x14ac:dyDescent="0.25">
      <c r="A74" s="21" t="s">
        <v>104</v>
      </c>
      <c r="B74" s="33"/>
      <c r="C74" s="33"/>
      <c r="D74" s="33"/>
      <c r="E74" s="33"/>
      <c r="F74" s="33"/>
      <c r="G74" s="33"/>
      <c r="O74" s="87">
        <f t="shared" si="1"/>
        <v>0</v>
      </c>
    </row>
    <row r="75" spans="1:15" ht="15.75" x14ac:dyDescent="0.25">
      <c r="A75" s="21" t="s">
        <v>105</v>
      </c>
      <c r="B75" s="33"/>
      <c r="C75" s="33"/>
      <c r="D75" s="33"/>
      <c r="E75" s="33"/>
      <c r="F75" s="33"/>
      <c r="G75" s="33"/>
      <c r="O75" s="87">
        <f t="shared" si="1"/>
        <v>0</v>
      </c>
    </row>
    <row r="76" spans="1:15" ht="15.75" x14ac:dyDescent="0.25">
      <c r="A76" s="21" t="s">
        <v>106</v>
      </c>
      <c r="B76" s="33"/>
      <c r="C76" s="33"/>
      <c r="D76" s="33"/>
      <c r="E76" s="33"/>
      <c r="F76" s="33"/>
      <c r="G76" s="33"/>
      <c r="O76" s="87">
        <f t="shared" si="1"/>
        <v>0</v>
      </c>
    </row>
    <row r="77" spans="1:15" ht="15.75" x14ac:dyDescent="0.25">
      <c r="A77" s="21" t="s">
        <v>107</v>
      </c>
      <c r="B77" s="33"/>
      <c r="C77" s="33"/>
      <c r="D77" s="33"/>
      <c r="E77" s="33"/>
      <c r="F77" s="33"/>
      <c r="G77" s="33"/>
      <c r="O77" s="87">
        <f t="shared" si="1"/>
        <v>0</v>
      </c>
    </row>
    <row r="78" spans="1:15" ht="15.75" x14ac:dyDescent="0.25">
      <c r="A78" s="21" t="s">
        <v>108</v>
      </c>
      <c r="B78" s="33"/>
      <c r="C78" s="33"/>
      <c r="D78" s="33"/>
      <c r="E78" s="33"/>
      <c r="F78" s="33"/>
      <c r="G78" s="33"/>
      <c r="O78" s="87">
        <f t="shared" si="1"/>
        <v>0</v>
      </c>
    </row>
    <row r="79" spans="1:15" ht="15.75" x14ac:dyDescent="0.25">
      <c r="A79" s="21" t="s">
        <v>109</v>
      </c>
      <c r="B79" s="33"/>
      <c r="C79" s="33"/>
      <c r="D79" s="33"/>
      <c r="E79" s="33"/>
      <c r="F79" s="33"/>
      <c r="G79" s="33"/>
      <c r="O79" s="87">
        <f t="shared" si="1"/>
        <v>0</v>
      </c>
    </row>
    <row r="80" spans="1:15" ht="15.75" x14ac:dyDescent="0.25">
      <c r="A80" s="21" t="s">
        <v>110</v>
      </c>
      <c r="B80" s="33"/>
      <c r="C80" s="33"/>
      <c r="D80" s="33"/>
      <c r="E80" s="33"/>
      <c r="F80" s="33"/>
      <c r="G80" s="33"/>
      <c r="O80" s="87">
        <f t="shared" si="1"/>
        <v>0</v>
      </c>
    </row>
    <row r="81" spans="1:15" ht="15.75" x14ac:dyDescent="0.25">
      <c r="A81" s="21" t="s">
        <v>111</v>
      </c>
      <c r="B81" s="33"/>
      <c r="C81" s="33"/>
      <c r="D81" s="33"/>
      <c r="E81" s="33"/>
      <c r="F81" s="33"/>
      <c r="G81" s="33"/>
      <c r="O81" s="87">
        <f t="shared" si="1"/>
        <v>0</v>
      </c>
    </row>
    <row r="82" spans="1:15" ht="15.75" x14ac:dyDescent="0.25">
      <c r="A82" s="21" t="s">
        <v>112</v>
      </c>
      <c r="B82" s="33"/>
      <c r="C82" s="33"/>
      <c r="D82" s="33"/>
      <c r="E82" s="33"/>
      <c r="F82" s="33"/>
      <c r="G82" s="33"/>
      <c r="O82" s="87">
        <f t="shared" si="1"/>
        <v>0</v>
      </c>
    </row>
    <row r="83" spans="1:15" ht="15.75" x14ac:dyDescent="0.25">
      <c r="A83" s="21" t="s">
        <v>113</v>
      </c>
      <c r="B83" s="33"/>
      <c r="C83" s="33"/>
      <c r="D83" s="33"/>
      <c r="E83" s="33"/>
      <c r="F83" s="33"/>
      <c r="G83" s="33"/>
      <c r="O83" s="87">
        <f t="shared" si="1"/>
        <v>0</v>
      </c>
    </row>
    <row r="84" spans="1:15" ht="15.75" x14ac:dyDescent="0.25">
      <c r="A84" s="21" t="s">
        <v>114</v>
      </c>
      <c r="B84" s="33"/>
      <c r="C84" s="33"/>
      <c r="D84" s="33"/>
      <c r="E84" s="33"/>
      <c r="F84" s="33"/>
      <c r="G84" s="33"/>
      <c r="O84" s="87">
        <f t="shared" si="1"/>
        <v>0</v>
      </c>
    </row>
    <row r="85" spans="1:15" ht="15.75" x14ac:dyDescent="0.25">
      <c r="A85" s="22" t="s">
        <v>115</v>
      </c>
      <c r="B85" s="33"/>
      <c r="C85" s="33"/>
      <c r="D85" s="33"/>
      <c r="E85" s="33"/>
      <c r="F85" s="33"/>
      <c r="G85" s="33"/>
      <c r="O85" s="87">
        <f t="shared" si="1"/>
        <v>0</v>
      </c>
    </row>
    <row r="86" spans="1:15" ht="15.75" x14ac:dyDescent="0.25">
      <c r="A86" s="22" t="s">
        <v>116</v>
      </c>
      <c r="B86" s="33"/>
      <c r="C86" s="33"/>
      <c r="D86" s="33"/>
      <c r="E86" s="33"/>
      <c r="F86" s="33"/>
      <c r="G86" s="33"/>
      <c r="O86" s="87">
        <f t="shared" si="1"/>
        <v>0</v>
      </c>
    </row>
    <row r="87" spans="1:15" ht="15.75" x14ac:dyDescent="0.25">
      <c r="A87" s="22" t="s">
        <v>117</v>
      </c>
      <c r="B87" s="33"/>
      <c r="C87" s="33"/>
      <c r="D87" s="33"/>
      <c r="E87" s="33"/>
      <c r="F87" s="33"/>
      <c r="G87" s="33"/>
      <c r="O87" s="87">
        <f t="shared" si="1"/>
        <v>0</v>
      </c>
    </row>
    <row r="88" spans="1:15" ht="15.75" x14ac:dyDescent="0.25">
      <c r="A88" s="22" t="s">
        <v>118</v>
      </c>
      <c r="B88" s="33"/>
      <c r="C88" s="33"/>
      <c r="D88" s="33"/>
      <c r="E88" s="33"/>
      <c r="F88" s="33"/>
      <c r="G88" s="33"/>
      <c r="O88" s="87">
        <f t="shared" si="1"/>
        <v>0</v>
      </c>
    </row>
    <row r="89" spans="1:15" ht="15.75" x14ac:dyDescent="0.25">
      <c r="A89" s="22" t="s">
        <v>119</v>
      </c>
      <c r="B89" s="33"/>
      <c r="C89" s="33"/>
      <c r="D89" s="33"/>
      <c r="E89" s="33"/>
      <c r="F89" s="33"/>
      <c r="G89" s="33"/>
      <c r="O89" s="87">
        <f t="shared" si="1"/>
        <v>0</v>
      </c>
    </row>
    <row r="90" spans="1:15" ht="15.75" x14ac:dyDescent="0.25">
      <c r="A90" s="21" t="s">
        <v>120</v>
      </c>
      <c r="B90" s="33"/>
      <c r="C90" s="33"/>
      <c r="D90" s="33"/>
      <c r="E90" s="33"/>
      <c r="F90" s="33"/>
      <c r="G90" s="33"/>
      <c r="O90" s="87">
        <f t="shared" si="1"/>
        <v>0</v>
      </c>
    </row>
    <row r="91" spans="1:15" ht="15.75" x14ac:dyDescent="0.25">
      <c r="A91" s="21" t="s">
        <v>121</v>
      </c>
      <c r="B91" s="33"/>
      <c r="C91" s="33"/>
      <c r="D91" s="33"/>
      <c r="E91" s="33"/>
      <c r="F91" s="33"/>
      <c r="G91" s="33"/>
      <c r="O91" s="87">
        <f t="shared" si="1"/>
        <v>0</v>
      </c>
    </row>
    <row r="92" spans="1:15" ht="15.75" x14ac:dyDescent="0.25">
      <c r="A92" s="21" t="s">
        <v>122</v>
      </c>
      <c r="B92" s="33"/>
      <c r="C92" s="33"/>
      <c r="D92" s="33"/>
      <c r="E92" s="33"/>
      <c r="F92" s="33"/>
      <c r="G92" s="33"/>
      <c r="O92" s="87">
        <f t="shared" si="1"/>
        <v>0</v>
      </c>
    </row>
    <row r="93" spans="1:15" ht="15.75" x14ac:dyDescent="0.25">
      <c r="A93" s="21" t="s">
        <v>123</v>
      </c>
      <c r="B93" s="33"/>
      <c r="C93" s="33"/>
      <c r="D93" s="33"/>
      <c r="E93" s="33"/>
      <c r="F93" s="33"/>
      <c r="G93" s="33"/>
      <c r="O93" s="87">
        <f t="shared" si="1"/>
        <v>0</v>
      </c>
    </row>
    <row r="94" spans="1:15" ht="15.75" x14ac:dyDescent="0.25">
      <c r="A94" s="21" t="s">
        <v>124</v>
      </c>
      <c r="B94" s="33"/>
      <c r="C94" s="33"/>
      <c r="D94" s="33"/>
      <c r="E94" s="33"/>
      <c r="F94" s="33"/>
      <c r="G94" s="33"/>
      <c r="O94" s="87">
        <f t="shared" si="1"/>
        <v>0</v>
      </c>
    </row>
    <row r="95" spans="1:15" ht="15.75" x14ac:dyDescent="0.25">
      <c r="A95" s="21" t="s">
        <v>125</v>
      </c>
      <c r="B95" s="33"/>
      <c r="C95" s="33"/>
      <c r="D95" s="33"/>
      <c r="E95" s="33"/>
      <c r="F95" s="33"/>
      <c r="G95" s="33"/>
      <c r="O95" s="87">
        <f t="shared" si="1"/>
        <v>0</v>
      </c>
    </row>
    <row r="96" spans="1:15" ht="15.75" x14ac:dyDescent="0.25">
      <c r="A96" s="21" t="s">
        <v>126</v>
      </c>
      <c r="B96" s="33"/>
      <c r="C96" s="33"/>
      <c r="D96" s="33"/>
      <c r="E96" s="33"/>
      <c r="F96" s="33"/>
      <c r="G96" s="33"/>
      <c r="O96" s="87">
        <f t="shared" si="1"/>
        <v>0</v>
      </c>
    </row>
    <row r="97" spans="1:15" ht="15.75" x14ac:dyDescent="0.25">
      <c r="A97" s="21" t="s">
        <v>127</v>
      </c>
      <c r="B97" s="33"/>
      <c r="C97" s="33"/>
      <c r="D97" s="33"/>
      <c r="E97" s="33"/>
      <c r="F97" s="33"/>
      <c r="G97" s="33"/>
      <c r="O97" s="87">
        <f t="shared" si="1"/>
        <v>0</v>
      </c>
    </row>
    <row r="98" spans="1:15" ht="15.75" x14ac:dyDescent="0.25">
      <c r="A98" s="21" t="s">
        <v>128</v>
      </c>
      <c r="B98" s="33"/>
      <c r="C98" s="33"/>
      <c r="D98" s="33"/>
      <c r="E98" s="33"/>
      <c r="F98" s="33"/>
      <c r="G98" s="33"/>
      <c r="O98" s="87">
        <f t="shared" si="1"/>
        <v>0</v>
      </c>
    </row>
    <row r="99" spans="1:15" ht="15.75" x14ac:dyDescent="0.25">
      <c r="A99" s="21" t="s">
        <v>129</v>
      </c>
      <c r="B99" s="33"/>
      <c r="C99" s="33"/>
      <c r="D99" s="33"/>
      <c r="E99" s="33"/>
      <c r="F99" s="33"/>
      <c r="G99" s="33"/>
      <c r="O99" s="87">
        <f t="shared" si="1"/>
        <v>0</v>
      </c>
    </row>
    <row r="100" spans="1:15" ht="15.75" x14ac:dyDescent="0.25">
      <c r="A100" s="21" t="s">
        <v>130</v>
      </c>
      <c r="B100" s="33"/>
      <c r="C100" s="33"/>
      <c r="D100" s="33"/>
      <c r="E100" s="33"/>
      <c r="F100" s="33"/>
      <c r="G100" s="33"/>
      <c r="O100" s="87">
        <f t="shared" si="1"/>
        <v>0</v>
      </c>
    </row>
    <row r="101" spans="1:15" ht="15.75" x14ac:dyDescent="0.25">
      <c r="A101" s="21" t="s">
        <v>131</v>
      </c>
      <c r="B101" s="33"/>
      <c r="C101" s="33"/>
      <c r="D101" s="33"/>
      <c r="E101" s="33"/>
      <c r="F101" s="33"/>
      <c r="G101" s="33"/>
      <c r="O101" s="87">
        <f t="shared" si="1"/>
        <v>0</v>
      </c>
    </row>
    <row r="102" spans="1:15" ht="15.75" x14ac:dyDescent="0.25">
      <c r="A102" s="21" t="s">
        <v>132</v>
      </c>
      <c r="B102" s="33"/>
      <c r="C102" s="33"/>
      <c r="D102" s="33"/>
      <c r="E102" s="33"/>
      <c r="F102" s="33"/>
      <c r="G102" s="33"/>
      <c r="O102" s="87">
        <f t="shared" si="1"/>
        <v>0</v>
      </c>
    </row>
    <row r="103" spans="1:15" ht="15.75" x14ac:dyDescent="0.25">
      <c r="A103" s="21" t="s">
        <v>133</v>
      </c>
      <c r="B103" s="33"/>
      <c r="C103" s="33"/>
      <c r="D103" s="33"/>
      <c r="E103" s="33"/>
      <c r="F103" s="33"/>
      <c r="G103" s="33"/>
      <c r="O103" s="87">
        <f t="shared" si="1"/>
        <v>0</v>
      </c>
    </row>
    <row r="104" spans="1:15" ht="15.75" x14ac:dyDescent="0.25">
      <c r="A104" s="21" t="s">
        <v>134</v>
      </c>
      <c r="B104" s="33"/>
      <c r="C104" s="33"/>
      <c r="D104" s="33"/>
      <c r="E104" s="33"/>
      <c r="F104" s="33"/>
      <c r="G104" s="33"/>
      <c r="O104" s="87">
        <f t="shared" si="1"/>
        <v>0</v>
      </c>
    </row>
    <row r="105" spans="1:15" x14ac:dyDescent="0.25">
      <c r="A105" s="23" t="s">
        <v>135</v>
      </c>
      <c r="B105" s="33"/>
      <c r="C105" s="33"/>
      <c r="D105" s="33"/>
      <c r="E105" s="33"/>
      <c r="F105" s="33"/>
      <c r="G105" s="33"/>
      <c r="O105" s="87">
        <f t="shared" si="1"/>
        <v>0</v>
      </c>
    </row>
    <row r="106" spans="1:15" ht="15.75" x14ac:dyDescent="0.25">
      <c r="A106" s="21" t="s">
        <v>136</v>
      </c>
      <c r="B106" s="33"/>
      <c r="C106" s="33"/>
      <c r="D106" s="33"/>
      <c r="E106" s="33"/>
      <c r="F106" s="33"/>
      <c r="G106" s="33"/>
      <c r="O106" s="87">
        <f t="shared" si="1"/>
        <v>0</v>
      </c>
    </row>
    <row r="107" spans="1:15" ht="15.75" x14ac:dyDescent="0.25">
      <c r="A107" s="21" t="s">
        <v>137</v>
      </c>
      <c r="B107" s="33"/>
      <c r="C107" s="33"/>
      <c r="D107" s="33"/>
      <c r="E107" s="33"/>
      <c r="F107" s="33"/>
      <c r="G107" s="33"/>
      <c r="O107" s="87">
        <f t="shared" si="1"/>
        <v>0</v>
      </c>
    </row>
    <row r="108" spans="1:15" ht="15.75" x14ac:dyDescent="0.25">
      <c r="A108" s="21" t="s">
        <v>138</v>
      </c>
      <c r="B108" s="33"/>
      <c r="C108" s="33"/>
      <c r="D108" s="33"/>
      <c r="E108" s="33"/>
      <c r="F108" s="33"/>
      <c r="G108" s="33"/>
      <c r="O108" s="87">
        <f t="shared" si="1"/>
        <v>0</v>
      </c>
    </row>
    <row r="109" spans="1:15" ht="15.75" x14ac:dyDescent="0.25">
      <c r="A109" s="21" t="s">
        <v>139</v>
      </c>
      <c r="B109" s="33"/>
      <c r="C109" s="33"/>
      <c r="D109" s="33"/>
      <c r="E109" s="33"/>
      <c r="F109" s="33"/>
      <c r="G109" s="33"/>
      <c r="O109" s="87">
        <f t="shared" si="1"/>
        <v>0</v>
      </c>
    </row>
    <row r="110" spans="1:15" ht="15.75" x14ac:dyDescent="0.25">
      <c r="A110" s="21" t="s">
        <v>140</v>
      </c>
      <c r="B110" s="33"/>
      <c r="C110" s="33"/>
      <c r="D110" s="33"/>
      <c r="E110" s="33"/>
      <c r="F110" s="33"/>
      <c r="G110" s="33"/>
      <c r="O110" s="87">
        <f t="shared" si="1"/>
        <v>0</v>
      </c>
    </row>
    <row r="111" spans="1:15" ht="15.75" x14ac:dyDescent="0.25">
      <c r="A111" s="21" t="s">
        <v>141</v>
      </c>
      <c r="B111" s="33"/>
      <c r="C111" s="33"/>
      <c r="D111" s="33"/>
      <c r="E111" s="33"/>
      <c r="F111" s="33"/>
      <c r="G111" s="33"/>
      <c r="O111" s="87">
        <f t="shared" si="1"/>
        <v>0</v>
      </c>
    </row>
    <row r="112" spans="1:15" ht="15.75" x14ac:dyDescent="0.25">
      <c r="A112" s="21" t="s">
        <v>142</v>
      </c>
      <c r="B112" s="33"/>
      <c r="C112" s="33"/>
      <c r="D112" s="33"/>
      <c r="E112" s="33"/>
      <c r="F112" s="33"/>
      <c r="G112" s="33"/>
      <c r="O112" s="87">
        <f t="shared" si="1"/>
        <v>0</v>
      </c>
    </row>
    <row r="113" spans="1:15" ht="15.75" x14ac:dyDescent="0.25">
      <c r="A113" s="21" t="s">
        <v>143</v>
      </c>
      <c r="B113" s="33"/>
      <c r="C113" s="33"/>
      <c r="D113" s="33"/>
      <c r="E113" s="33"/>
      <c r="F113" s="33"/>
      <c r="G113" s="33"/>
      <c r="O113" s="87">
        <f t="shared" si="1"/>
        <v>0</v>
      </c>
    </row>
    <row r="114" spans="1:15" ht="15.75" x14ac:dyDescent="0.25">
      <c r="A114" s="21" t="s">
        <v>144</v>
      </c>
      <c r="B114" s="33"/>
      <c r="C114" s="33"/>
      <c r="D114" s="33"/>
      <c r="E114" s="33"/>
      <c r="F114" s="33"/>
      <c r="G114" s="33"/>
      <c r="O114" s="87">
        <f t="shared" si="1"/>
        <v>0</v>
      </c>
    </row>
    <row r="115" spans="1:15" ht="15.75" x14ac:dyDescent="0.25">
      <c r="A115" s="21" t="s">
        <v>145</v>
      </c>
      <c r="B115" s="33"/>
      <c r="C115" s="33"/>
      <c r="D115" s="33"/>
      <c r="E115" s="33"/>
      <c r="F115" s="33"/>
      <c r="G115" s="33"/>
      <c r="O115" s="87">
        <f t="shared" si="1"/>
        <v>0</v>
      </c>
    </row>
    <row r="116" spans="1:15" ht="15.75" x14ac:dyDescent="0.25">
      <c r="A116" s="24" t="s">
        <v>146</v>
      </c>
      <c r="B116" s="33"/>
      <c r="C116" s="33"/>
      <c r="D116" s="33"/>
      <c r="E116" s="33"/>
      <c r="F116" s="33"/>
      <c r="G116" s="33"/>
      <c r="O116" s="87">
        <f t="shared" si="1"/>
        <v>0</v>
      </c>
    </row>
    <row r="117" spans="1:15" ht="15.75" x14ac:dyDescent="0.25">
      <c r="A117" s="21" t="s">
        <v>147</v>
      </c>
      <c r="B117" s="33"/>
      <c r="C117" s="33"/>
      <c r="D117" s="33"/>
      <c r="E117" s="33"/>
      <c r="F117" s="33"/>
      <c r="G117" s="33"/>
      <c r="O117" s="87">
        <f t="shared" si="1"/>
        <v>0</v>
      </c>
    </row>
    <row r="118" spans="1:15" ht="15.75" x14ac:dyDescent="0.25">
      <c r="A118" s="21" t="s">
        <v>148</v>
      </c>
      <c r="B118" s="33"/>
      <c r="C118" s="33"/>
      <c r="D118" s="33"/>
      <c r="E118" s="33"/>
      <c r="F118" s="33"/>
      <c r="G118" s="33"/>
      <c r="O118" s="87">
        <f t="shared" si="1"/>
        <v>0</v>
      </c>
    </row>
    <row r="119" spans="1:15" ht="15.75" x14ac:dyDescent="0.25">
      <c r="A119" s="21" t="s">
        <v>149</v>
      </c>
      <c r="B119" s="33"/>
      <c r="C119" s="33"/>
      <c r="D119" s="33"/>
      <c r="E119" s="33"/>
      <c r="F119" s="33"/>
      <c r="G119" s="33"/>
      <c r="O119" s="87">
        <f t="shared" si="1"/>
        <v>0</v>
      </c>
    </row>
    <row r="120" spans="1:15" ht="15.75" x14ac:dyDescent="0.25">
      <c r="A120" s="21" t="s">
        <v>150</v>
      </c>
      <c r="B120" s="33"/>
      <c r="C120" s="33"/>
      <c r="D120" s="33"/>
      <c r="E120" s="33"/>
      <c r="F120" s="33"/>
      <c r="G120" s="33"/>
      <c r="O120" s="87">
        <f t="shared" si="1"/>
        <v>0</v>
      </c>
    </row>
    <row r="121" spans="1:15" ht="15.75" x14ac:dyDescent="0.25">
      <c r="A121" s="20" t="s">
        <v>151</v>
      </c>
      <c r="B121" s="33"/>
      <c r="C121" s="33"/>
      <c r="D121" s="33"/>
      <c r="E121" s="33"/>
      <c r="F121" s="33"/>
      <c r="G121" s="33"/>
      <c r="O121" s="87">
        <f t="shared" si="1"/>
        <v>0</v>
      </c>
    </row>
    <row r="122" spans="1:15" ht="15.75" x14ac:dyDescent="0.25">
      <c r="A122" s="21" t="s">
        <v>152</v>
      </c>
      <c r="B122" s="33"/>
      <c r="C122" s="33"/>
      <c r="D122" s="33"/>
      <c r="E122" s="33"/>
      <c r="F122" s="33"/>
      <c r="G122" s="33"/>
      <c r="O122" s="87">
        <f t="shared" si="1"/>
        <v>0</v>
      </c>
    </row>
    <row r="123" spans="1:15" ht="15.75" x14ac:dyDescent="0.25">
      <c r="A123" s="24" t="s">
        <v>153</v>
      </c>
      <c r="B123" s="33"/>
      <c r="C123" s="33"/>
      <c r="D123" s="33"/>
      <c r="E123" s="33"/>
      <c r="F123" s="33"/>
      <c r="G123" s="33"/>
      <c r="O123" s="87">
        <f t="shared" si="1"/>
        <v>0</v>
      </c>
    </row>
    <row r="124" spans="1:15" ht="15.75" x14ac:dyDescent="0.25">
      <c r="A124" s="24" t="s">
        <v>154</v>
      </c>
      <c r="B124" s="33"/>
      <c r="C124" s="33"/>
      <c r="D124" s="33"/>
      <c r="E124" s="33"/>
      <c r="F124" s="33"/>
      <c r="G124" s="33"/>
      <c r="O124" s="87">
        <f t="shared" si="1"/>
        <v>0</v>
      </c>
    </row>
    <row r="125" spans="1:15" ht="15.75" x14ac:dyDescent="0.25">
      <c r="A125" s="24" t="s">
        <v>155</v>
      </c>
      <c r="B125" s="33"/>
      <c r="C125" s="33"/>
      <c r="D125" s="33"/>
      <c r="E125" s="33"/>
      <c r="F125" s="33"/>
      <c r="G125" s="33"/>
      <c r="O125" s="87">
        <f t="shared" si="1"/>
        <v>0</v>
      </c>
    </row>
    <row r="126" spans="1:15" ht="15.75" x14ac:dyDescent="0.25">
      <c r="A126" s="24" t="s">
        <v>156</v>
      </c>
      <c r="B126" s="33"/>
      <c r="C126" s="33"/>
      <c r="D126" s="33"/>
      <c r="E126" s="33"/>
      <c r="F126" s="33"/>
      <c r="G126" s="33"/>
      <c r="O126" s="87">
        <f t="shared" si="1"/>
        <v>0</v>
      </c>
    </row>
    <row r="127" spans="1:15" ht="15.75" x14ac:dyDescent="0.25">
      <c r="A127" s="24" t="s">
        <v>157</v>
      </c>
      <c r="B127" s="33"/>
      <c r="C127" s="33"/>
      <c r="D127" s="33"/>
      <c r="E127" s="33"/>
      <c r="F127" s="33"/>
      <c r="G127" s="33"/>
      <c r="O127" s="87">
        <f t="shared" si="1"/>
        <v>0</v>
      </c>
    </row>
    <row r="128" spans="1:15" ht="15.75" x14ac:dyDescent="0.25">
      <c r="A128" s="27" t="s">
        <v>158</v>
      </c>
      <c r="B128" s="33"/>
      <c r="C128" s="33"/>
      <c r="D128" s="33"/>
      <c r="E128" s="33"/>
      <c r="F128" s="33"/>
      <c r="G128" s="33"/>
      <c r="O128" s="87">
        <f t="shared" si="1"/>
        <v>0</v>
      </c>
    </row>
    <row r="129" spans="1:15" ht="15.75" x14ac:dyDescent="0.25">
      <c r="A129" s="27" t="s">
        <v>159</v>
      </c>
      <c r="B129" s="33"/>
      <c r="C129" s="33"/>
      <c r="D129" s="33"/>
      <c r="E129" s="33"/>
      <c r="F129" s="33"/>
      <c r="G129" s="33"/>
      <c r="K129" s="100">
        <v>21064</v>
      </c>
      <c r="L129" s="100">
        <v>9886</v>
      </c>
      <c r="M129" s="100">
        <v>14487</v>
      </c>
      <c r="O129" s="87">
        <f t="shared" si="1"/>
        <v>45437</v>
      </c>
    </row>
    <row r="130" spans="1:15" ht="15.75" x14ac:dyDescent="0.25">
      <c r="A130" s="27" t="s">
        <v>173</v>
      </c>
      <c r="B130" s="33"/>
      <c r="C130" s="33"/>
      <c r="D130" s="33"/>
      <c r="E130" s="33"/>
      <c r="F130" s="33"/>
      <c r="G130" s="33"/>
      <c r="K130" s="100">
        <v>1403</v>
      </c>
      <c r="L130" s="100">
        <v>14092</v>
      </c>
      <c r="M130" s="100">
        <v>1930</v>
      </c>
      <c r="O130" s="87">
        <f t="shared" si="1"/>
        <v>17425</v>
      </c>
    </row>
    <row r="131" spans="1:15" ht="15.75" x14ac:dyDescent="0.25">
      <c r="A131" s="27" t="s">
        <v>174</v>
      </c>
      <c r="B131" s="33"/>
      <c r="C131" s="33"/>
      <c r="D131" s="33"/>
      <c r="E131" s="33"/>
      <c r="F131" s="33"/>
      <c r="G131" s="33"/>
      <c r="K131" s="100">
        <v>52</v>
      </c>
      <c r="L131" s="100">
        <v>2281</v>
      </c>
      <c r="M131" s="100">
        <v>698</v>
      </c>
      <c r="O131" s="87">
        <f t="shared" si="1"/>
        <v>3031</v>
      </c>
    </row>
    <row r="132" spans="1:15" ht="15.75" x14ac:dyDescent="0.25">
      <c r="A132" s="27" t="s">
        <v>175</v>
      </c>
      <c r="B132" s="33"/>
      <c r="C132" s="33"/>
      <c r="D132" s="33"/>
      <c r="E132" s="33"/>
      <c r="F132" s="33"/>
      <c r="G132" s="33"/>
      <c r="K132" s="100">
        <v>195</v>
      </c>
      <c r="L132" s="100">
        <v>3542</v>
      </c>
      <c r="M132" s="100">
        <v>739</v>
      </c>
      <c r="O132" s="87">
        <f t="shared" si="1"/>
        <v>4476</v>
      </c>
    </row>
    <row r="133" spans="1:15" ht="15.75" x14ac:dyDescent="0.25">
      <c r="A133" s="28" t="s">
        <v>176</v>
      </c>
      <c r="B133" s="101"/>
      <c r="C133" s="101"/>
      <c r="D133" s="101"/>
      <c r="E133" s="101"/>
      <c r="F133" s="101"/>
      <c r="G133" s="101"/>
      <c r="H133" s="102"/>
      <c r="I133" s="102"/>
      <c r="J133" s="102"/>
      <c r="K133" s="103">
        <v>481</v>
      </c>
      <c r="L133" s="103">
        <v>5625</v>
      </c>
      <c r="M133" s="103">
        <v>739</v>
      </c>
      <c r="O133" s="87">
        <f t="shared" si="1"/>
        <v>6845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showGridLines="0" workbookViewId="0">
      <selection activeCell="A2" sqref="A2"/>
    </sheetView>
  </sheetViews>
  <sheetFormatPr baseColWidth="10" defaultRowHeight="15" x14ac:dyDescent="0.25"/>
  <cols>
    <col min="1" max="1" width="28.5703125" customWidth="1"/>
    <col min="2" max="7" width="15.85546875" customWidth="1"/>
  </cols>
  <sheetData>
    <row r="1" spans="1:10" x14ac:dyDescent="0.25">
      <c r="A1" s="6" t="s">
        <v>196</v>
      </c>
    </row>
    <row r="2" spans="1:10" x14ac:dyDescent="0.25">
      <c r="A2" s="6" t="s">
        <v>234</v>
      </c>
    </row>
    <row r="5" spans="1:10" ht="30" x14ac:dyDescent="0.25">
      <c r="A5" s="44" t="s">
        <v>161</v>
      </c>
      <c r="B5" s="44" t="s">
        <v>31</v>
      </c>
      <c r="C5" s="44" t="s">
        <v>162</v>
      </c>
      <c r="D5" s="44" t="s">
        <v>163</v>
      </c>
      <c r="E5" s="44" t="s">
        <v>164</v>
      </c>
      <c r="F5" s="44" t="s">
        <v>165</v>
      </c>
      <c r="G5" s="44" t="s">
        <v>166</v>
      </c>
    </row>
    <row r="6" spans="1:10" s="106" customFormat="1" ht="33.75" customHeight="1" x14ac:dyDescent="0.25">
      <c r="A6" s="70" t="s">
        <v>36</v>
      </c>
      <c r="B6" s="105">
        <v>4569345</v>
      </c>
      <c r="C6" s="105">
        <v>462850</v>
      </c>
      <c r="D6" s="105">
        <v>267134</v>
      </c>
      <c r="E6" s="105">
        <v>41703</v>
      </c>
      <c r="F6" s="105">
        <v>93196</v>
      </c>
      <c r="G6" s="105">
        <v>3704462</v>
      </c>
      <c r="J6" s="105"/>
    </row>
    <row r="7" spans="1:10" s="106" customFormat="1" ht="33.75" customHeight="1" x14ac:dyDescent="0.25">
      <c r="A7" s="71" t="s">
        <v>37</v>
      </c>
      <c r="B7" s="105">
        <v>2452271</v>
      </c>
      <c r="C7" s="105">
        <v>11761</v>
      </c>
      <c r="D7" s="105">
        <v>3648</v>
      </c>
      <c r="E7" s="105">
        <v>101</v>
      </c>
      <c r="F7" s="105">
        <v>7745</v>
      </c>
      <c r="G7" s="105">
        <v>2429016</v>
      </c>
      <c r="J7" s="105"/>
    </row>
    <row r="8" spans="1:10" ht="15.75" x14ac:dyDescent="0.25">
      <c r="A8" s="19" t="s">
        <v>38</v>
      </c>
      <c r="B8" s="33">
        <v>32568</v>
      </c>
      <c r="C8" s="33">
        <v>504</v>
      </c>
      <c r="D8" s="33">
        <v>206</v>
      </c>
      <c r="E8" s="33">
        <v>0</v>
      </c>
      <c r="F8" s="33">
        <v>0</v>
      </c>
      <c r="G8" s="33">
        <v>31858</v>
      </c>
      <c r="J8" s="33"/>
    </row>
    <row r="9" spans="1:10" ht="15.75" x14ac:dyDescent="0.25">
      <c r="A9" s="19" t="s">
        <v>39</v>
      </c>
      <c r="B9" s="33">
        <v>321770</v>
      </c>
      <c r="C9" s="33">
        <v>216</v>
      </c>
      <c r="D9" s="33">
        <v>7</v>
      </c>
      <c r="E9" s="33">
        <v>0</v>
      </c>
      <c r="F9" s="33">
        <v>0</v>
      </c>
      <c r="G9" s="33">
        <v>321547</v>
      </c>
      <c r="J9" s="33"/>
    </row>
    <row r="10" spans="1:10" ht="15.75" x14ac:dyDescent="0.25">
      <c r="A10" s="19" t="s">
        <v>40</v>
      </c>
      <c r="B10" s="33">
        <v>75341</v>
      </c>
      <c r="C10" s="33">
        <v>1935</v>
      </c>
      <c r="D10" s="33">
        <v>284</v>
      </c>
      <c r="E10" s="33">
        <v>0</v>
      </c>
      <c r="F10" s="33">
        <v>885</v>
      </c>
      <c r="G10" s="33">
        <v>72237</v>
      </c>
      <c r="J10" s="33"/>
    </row>
    <row r="11" spans="1:10" ht="15.75" x14ac:dyDescent="0.25">
      <c r="A11" s="19" t="s">
        <v>41</v>
      </c>
      <c r="B11" s="33">
        <v>31826</v>
      </c>
      <c r="C11" s="33">
        <v>101</v>
      </c>
      <c r="D11" s="33">
        <v>978</v>
      </c>
      <c r="E11" s="33">
        <v>0</v>
      </c>
      <c r="F11" s="33">
        <v>0</v>
      </c>
      <c r="G11" s="33">
        <v>30747</v>
      </c>
      <c r="J11" s="33"/>
    </row>
    <row r="12" spans="1:10" ht="15.75" x14ac:dyDescent="0.25">
      <c r="A12" s="19" t="s">
        <v>42</v>
      </c>
      <c r="B12" s="33">
        <v>62277</v>
      </c>
      <c r="C12" s="33">
        <v>5238</v>
      </c>
      <c r="D12" s="33">
        <v>361</v>
      </c>
      <c r="E12" s="33">
        <v>0</v>
      </c>
      <c r="F12" s="33">
        <v>0</v>
      </c>
      <c r="G12" s="33">
        <v>56678</v>
      </c>
      <c r="J12" s="33"/>
    </row>
    <row r="13" spans="1:10" ht="15.75" x14ac:dyDescent="0.25">
      <c r="A13" s="19" t="s">
        <v>43</v>
      </c>
      <c r="B13" s="33">
        <v>270088</v>
      </c>
      <c r="C13" s="33">
        <v>0</v>
      </c>
      <c r="D13" s="33">
        <v>5</v>
      </c>
      <c r="E13" s="33">
        <v>0</v>
      </c>
      <c r="F13" s="33">
        <v>28</v>
      </c>
      <c r="G13" s="33">
        <v>270055</v>
      </c>
      <c r="J13" s="33"/>
    </row>
    <row r="14" spans="1:10" ht="15.75" x14ac:dyDescent="0.25">
      <c r="A14" s="19" t="s">
        <v>44</v>
      </c>
      <c r="B14" s="33">
        <v>72405</v>
      </c>
      <c r="C14" s="33">
        <v>409</v>
      </c>
      <c r="D14" s="33">
        <v>276</v>
      </c>
      <c r="E14" s="33">
        <v>0</v>
      </c>
      <c r="F14" s="33">
        <v>224</v>
      </c>
      <c r="G14" s="33">
        <v>71496</v>
      </c>
      <c r="J14" s="33"/>
    </row>
    <row r="15" spans="1:10" ht="15.75" x14ac:dyDescent="0.25">
      <c r="A15" s="19" t="s">
        <v>45</v>
      </c>
      <c r="B15" s="33">
        <v>14077</v>
      </c>
      <c r="C15" s="33">
        <v>0</v>
      </c>
      <c r="D15" s="33">
        <v>0</v>
      </c>
      <c r="E15" s="33">
        <v>0</v>
      </c>
      <c r="F15" s="33">
        <v>0</v>
      </c>
      <c r="G15" s="33">
        <v>14077</v>
      </c>
      <c r="J15" s="33"/>
    </row>
    <row r="16" spans="1:10" ht="15.75" x14ac:dyDescent="0.25">
      <c r="A16" s="19" t="s">
        <v>46</v>
      </c>
      <c r="B16" s="33">
        <v>85645</v>
      </c>
      <c r="C16" s="33">
        <v>0</v>
      </c>
      <c r="D16" s="33">
        <v>72</v>
      </c>
      <c r="E16" s="33">
        <v>0</v>
      </c>
      <c r="F16" s="33">
        <v>0</v>
      </c>
      <c r="G16" s="33">
        <v>85573</v>
      </c>
      <c r="J16" s="33"/>
    </row>
    <row r="17" spans="1:10" ht="15.75" x14ac:dyDescent="0.25">
      <c r="A17" s="19" t="s">
        <v>47</v>
      </c>
      <c r="B17" s="33">
        <v>308580</v>
      </c>
      <c r="C17" s="33">
        <v>140</v>
      </c>
      <c r="D17" s="33">
        <v>354</v>
      </c>
      <c r="E17" s="33">
        <v>0</v>
      </c>
      <c r="F17" s="33">
        <v>615</v>
      </c>
      <c r="G17" s="33">
        <v>307471</v>
      </c>
      <c r="J17" s="33"/>
    </row>
    <row r="18" spans="1:10" ht="15.75" x14ac:dyDescent="0.25">
      <c r="A18" s="19" t="s">
        <v>48</v>
      </c>
      <c r="B18" s="33">
        <v>68231</v>
      </c>
      <c r="C18" s="33">
        <v>50</v>
      </c>
      <c r="D18" s="33">
        <v>333</v>
      </c>
      <c r="E18" s="33">
        <v>0</v>
      </c>
      <c r="F18" s="33">
        <v>56</v>
      </c>
      <c r="G18" s="33">
        <v>67792</v>
      </c>
      <c r="J18" s="33"/>
    </row>
    <row r="19" spans="1:10" ht="15.75" x14ac:dyDescent="0.25">
      <c r="A19" s="19" t="s">
        <v>49</v>
      </c>
      <c r="B19" s="33">
        <v>34934</v>
      </c>
      <c r="C19" s="33">
        <v>354</v>
      </c>
      <c r="D19" s="33">
        <v>690</v>
      </c>
      <c r="E19" s="33">
        <v>0</v>
      </c>
      <c r="F19" s="33">
        <v>550</v>
      </c>
      <c r="G19" s="33">
        <v>33340</v>
      </c>
      <c r="J19" s="33"/>
    </row>
    <row r="20" spans="1:10" ht="15.75" x14ac:dyDescent="0.25">
      <c r="A20" s="19" t="s">
        <v>50</v>
      </c>
      <c r="B20" s="33">
        <v>151914</v>
      </c>
      <c r="C20" s="33">
        <v>20</v>
      </c>
      <c r="D20" s="33">
        <v>11</v>
      </c>
      <c r="E20" s="33">
        <v>0</v>
      </c>
      <c r="F20" s="33">
        <v>0</v>
      </c>
      <c r="G20" s="33">
        <v>151883</v>
      </c>
      <c r="J20" s="33"/>
    </row>
    <row r="21" spans="1:10" ht="15.75" x14ac:dyDescent="0.25">
      <c r="A21" s="19" t="s">
        <v>51</v>
      </c>
      <c r="B21" s="33">
        <v>118464</v>
      </c>
      <c r="C21" s="33">
        <v>238</v>
      </c>
      <c r="D21" s="33">
        <v>7</v>
      </c>
      <c r="E21" s="33">
        <v>47</v>
      </c>
      <c r="F21" s="33">
        <v>0</v>
      </c>
      <c r="G21" s="33">
        <v>118172</v>
      </c>
      <c r="J21" s="33"/>
    </row>
    <row r="22" spans="1:10" ht="15.75" x14ac:dyDescent="0.25">
      <c r="A22" s="19" t="s">
        <v>52</v>
      </c>
      <c r="B22" s="33">
        <v>70346</v>
      </c>
      <c r="C22" s="33">
        <v>2</v>
      </c>
      <c r="D22" s="33">
        <v>0</v>
      </c>
      <c r="E22" s="33">
        <v>18</v>
      </c>
      <c r="F22" s="33">
        <v>1053</v>
      </c>
      <c r="G22" s="33">
        <v>69273</v>
      </c>
      <c r="J22" s="33"/>
    </row>
    <row r="23" spans="1:10" ht="15.75" x14ac:dyDescent="0.25">
      <c r="A23" s="19" t="s">
        <v>53</v>
      </c>
      <c r="B23" s="33">
        <v>116770</v>
      </c>
      <c r="C23" s="33">
        <v>66</v>
      </c>
      <c r="D23" s="33">
        <v>13</v>
      </c>
      <c r="E23" s="33">
        <v>0</v>
      </c>
      <c r="F23" s="33">
        <v>0</v>
      </c>
      <c r="G23" s="33">
        <v>116691</v>
      </c>
      <c r="J23" s="33"/>
    </row>
    <row r="24" spans="1:10" ht="15.75" x14ac:dyDescent="0.25">
      <c r="A24" s="19" t="s">
        <v>54</v>
      </c>
      <c r="B24" s="33">
        <v>165440</v>
      </c>
      <c r="C24" s="33">
        <v>2481</v>
      </c>
      <c r="D24" s="33">
        <v>38</v>
      </c>
      <c r="E24" s="33">
        <v>36</v>
      </c>
      <c r="F24" s="33">
        <v>4334</v>
      </c>
      <c r="G24" s="33">
        <v>158551</v>
      </c>
      <c r="J24" s="33"/>
    </row>
    <row r="25" spans="1:10" ht="15.75" x14ac:dyDescent="0.25">
      <c r="A25" s="19" t="s">
        <v>55</v>
      </c>
      <c r="B25" s="33">
        <v>123372</v>
      </c>
      <c r="C25" s="33">
        <v>0</v>
      </c>
      <c r="D25" s="33">
        <v>13</v>
      </c>
      <c r="E25" s="33">
        <v>0</v>
      </c>
      <c r="F25" s="33">
        <v>0</v>
      </c>
      <c r="G25" s="33">
        <v>123359</v>
      </c>
      <c r="J25" s="33"/>
    </row>
    <row r="26" spans="1:10" ht="15.75" x14ac:dyDescent="0.25">
      <c r="A26" s="19" t="s">
        <v>56</v>
      </c>
      <c r="B26" s="33">
        <v>201530</v>
      </c>
      <c r="C26" s="33">
        <v>7</v>
      </c>
      <c r="D26" s="33">
        <v>0</v>
      </c>
      <c r="E26" s="33">
        <v>0</v>
      </c>
      <c r="F26" s="33">
        <v>0</v>
      </c>
      <c r="G26" s="33">
        <v>201523</v>
      </c>
      <c r="J26" s="33"/>
    </row>
    <row r="27" spans="1:10" s="11" customFormat="1" ht="33.75" customHeight="1" x14ac:dyDescent="0.25">
      <c r="A27" s="66" t="s">
        <v>57</v>
      </c>
      <c r="B27" s="87">
        <v>2117074</v>
      </c>
      <c r="C27" s="87">
        <v>451089</v>
      </c>
      <c r="D27" s="87">
        <v>263486</v>
      </c>
      <c r="E27" s="87">
        <v>41602</v>
      </c>
      <c r="F27" s="87">
        <v>85451</v>
      </c>
      <c r="G27" s="87">
        <v>1275446</v>
      </c>
      <c r="J27" s="87"/>
    </row>
    <row r="28" spans="1:10" ht="15.75" x14ac:dyDescent="0.25">
      <c r="A28" s="20" t="s">
        <v>58</v>
      </c>
      <c r="B28" s="33">
        <v>13580</v>
      </c>
      <c r="C28" s="33">
        <v>5441</v>
      </c>
      <c r="D28" s="33">
        <v>3969</v>
      </c>
      <c r="E28" s="33">
        <v>0</v>
      </c>
      <c r="F28" s="33">
        <v>466</v>
      </c>
      <c r="G28" s="33">
        <v>3704</v>
      </c>
      <c r="J28" s="33"/>
    </row>
    <row r="29" spans="1:10" ht="15.75" x14ac:dyDescent="0.25">
      <c r="A29" s="21" t="s">
        <v>59</v>
      </c>
      <c r="B29" s="33">
        <v>6172</v>
      </c>
      <c r="C29" s="33">
        <v>4474</v>
      </c>
      <c r="D29" s="33">
        <v>1328</v>
      </c>
      <c r="E29" s="33">
        <v>0</v>
      </c>
      <c r="F29" s="33">
        <v>0</v>
      </c>
      <c r="G29" s="33">
        <v>370</v>
      </c>
      <c r="J29" s="33"/>
    </row>
    <row r="30" spans="1:10" ht="15.75" x14ac:dyDescent="0.25">
      <c r="A30" s="21" t="s">
        <v>60</v>
      </c>
      <c r="B30" s="33">
        <v>6992</v>
      </c>
      <c r="C30" s="33">
        <v>1276</v>
      </c>
      <c r="D30" s="33">
        <v>5346</v>
      </c>
      <c r="E30" s="33">
        <v>0</v>
      </c>
      <c r="F30" s="33">
        <v>0</v>
      </c>
      <c r="G30" s="33">
        <v>370</v>
      </c>
      <c r="J30" s="33"/>
    </row>
    <row r="31" spans="1:10" ht="15.75" x14ac:dyDescent="0.25">
      <c r="A31" s="21" t="s">
        <v>61</v>
      </c>
      <c r="B31" s="33">
        <v>24078</v>
      </c>
      <c r="C31" s="33">
        <v>4846</v>
      </c>
      <c r="D31" s="33">
        <v>4772</v>
      </c>
      <c r="E31" s="33">
        <v>0</v>
      </c>
      <c r="F31" s="33">
        <v>1864</v>
      </c>
      <c r="G31" s="33">
        <v>12596</v>
      </c>
      <c r="J31" s="33"/>
    </row>
    <row r="32" spans="1:10" ht="15.75" x14ac:dyDescent="0.25">
      <c r="A32" s="21" t="s">
        <v>62</v>
      </c>
      <c r="B32" s="33">
        <v>74444</v>
      </c>
      <c r="C32" s="33">
        <v>2503</v>
      </c>
      <c r="D32" s="33">
        <v>1695</v>
      </c>
      <c r="E32" s="33">
        <v>3590</v>
      </c>
      <c r="F32" s="33">
        <v>6272</v>
      </c>
      <c r="G32" s="33">
        <v>60384</v>
      </c>
      <c r="J32" s="33"/>
    </row>
    <row r="33" spans="1:10" ht="15.75" x14ac:dyDescent="0.25">
      <c r="A33" s="21" t="s">
        <v>63</v>
      </c>
      <c r="B33" s="33">
        <v>15035</v>
      </c>
      <c r="C33" s="33">
        <v>11225</v>
      </c>
      <c r="D33" s="33">
        <v>3300</v>
      </c>
      <c r="E33" s="33">
        <v>0</v>
      </c>
      <c r="F33" s="33">
        <v>140</v>
      </c>
      <c r="G33" s="33">
        <v>370</v>
      </c>
      <c r="J33" s="33"/>
    </row>
    <row r="34" spans="1:10" ht="15.75" x14ac:dyDescent="0.25">
      <c r="A34" s="21" t="s">
        <v>64</v>
      </c>
      <c r="B34" s="33">
        <v>20623</v>
      </c>
      <c r="C34" s="33">
        <v>5725</v>
      </c>
      <c r="D34" s="33">
        <v>766</v>
      </c>
      <c r="E34" s="33">
        <v>1</v>
      </c>
      <c r="F34" s="33">
        <v>1164</v>
      </c>
      <c r="G34" s="33">
        <v>12967</v>
      </c>
      <c r="J34" s="33"/>
    </row>
    <row r="35" spans="1:10" ht="15.75" x14ac:dyDescent="0.25">
      <c r="A35" s="21" t="s">
        <v>65</v>
      </c>
      <c r="B35" s="33">
        <v>13621</v>
      </c>
      <c r="C35" s="33">
        <v>7135</v>
      </c>
      <c r="D35" s="33">
        <v>929</v>
      </c>
      <c r="E35" s="33">
        <v>0</v>
      </c>
      <c r="F35" s="33">
        <v>0</v>
      </c>
      <c r="G35" s="33">
        <v>5557</v>
      </c>
      <c r="J35" s="33"/>
    </row>
    <row r="36" spans="1:10" ht="15.75" x14ac:dyDescent="0.25">
      <c r="A36" s="21" t="s">
        <v>66</v>
      </c>
      <c r="B36" s="33">
        <v>1317</v>
      </c>
      <c r="C36" s="33">
        <v>284</v>
      </c>
      <c r="D36" s="33">
        <v>166</v>
      </c>
      <c r="E36" s="33">
        <v>126</v>
      </c>
      <c r="F36" s="33">
        <v>0</v>
      </c>
      <c r="G36" s="33">
        <v>741</v>
      </c>
      <c r="J36" s="33"/>
    </row>
    <row r="37" spans="1:10" ht="15.75" x14ac:dyDescent="0.25">
      <c r="A37" s="21" t="s">
        <v>67</v>
      </c>
      <c r="B37" s="33">
        <v>10552</v>
      </c>
      <c r="C37" s="33">
        <v>5090</v>
      </c>
      <c r="D37" s="33">
        <v>5092</v>
      </c>
      <c r="E37" s="33">
        <v>0</v>
      </c>
      <c r="F37" s="33">
        <v>0</v>
      </c>
      <c r="G37" s="33">
        <v>370</v>
      </c>
      <c r="J37" s="33"/>
    </row>
    <row r="38" spans="1:10" ht="15.75" x14ac:dyDescent="0.25">
      <c r="A38" s="21" t="s">
        <v>68</v>
      </c>
      <c r="B38" s="33">
        <v>25231</v>
      </c>
      <c r="C38" s="33">
        <v>7087</v>
      </c>
      <c r="D38" s="33">
        <v>2956</v>
      </c>
      <c r="E38" s="33">
        <v>0</v>
      </c>
      <c r="F38" s="33">
        <v>0</v>
      </c>
      <c r="G38" s="33">
        <v>15188</v>
      </c>
      <c r="J38" s="33"/>
    </row>
    <row r="39" spans="1:10" ht="15.75" x14ac:dyDescent="0.25">
      <c r="A39" s="21" t="s">
        <v>69</v>
      </c>
      <c r="B39" s="33">
        <v>13620</v>
      </c>
      <c r="C39" s="33">
        <v>122</v>
      </c>
      <c r="D39" s="33">
        <v>2104</v>
      </c>
      <c r="E39" s="33">
        <v>0</v>
      </c>
      <c r="F39" s="33">
        <v>280</v>
      </c>
      <c r="G39" s="33">
        <v>11114</v>
      </c>
      <c r="J39" s="33"/>
    </row>
    <row r="40" spans="1:10" ht="15.75" x14ac:dyDescent="0.25">
      <c r="A40" s="21" t="s">
        <v>70</v>
      </c>
      <c r="B40" s="33">
        <v>169202</v>
      </c>
      <c r="C40" s="33">
        <v>566</v>
      </c>
      <c r="D40" s="33">
        <v>463</v>
      </c>
      <c r="E40" s="33">
        <v>1</v>
      </c>
      <c r="F40" s="33">
        <v>1100</v>
      </c>
      <c r="G40" s="33">
        <v>167072</v>
      </c>
      <c r="J40" s="33"/>
    </row>
    <row r="41" spans="1:10" ht="15.75" x14ac:dyDescent="0.25">
      <c r="A41" s="21" t="s">
        <v>71</v>
      </c>
      <c r="B41" s="33">
        <v>13365</v>
      </c>
      <c r="C41" s="33">
        <v>1252</v>
      </c>
      <c r="D41" s="33">
        <v>2852</v>
      </c>
      <c r="E41" s="33">
        <v>0</v>
      </c>
      <c r="F41" s="33">
        <v>0</v>
      </c>
      <c r="G41" s="33">
        <v>9261</v>
      </c>
      <c r="J41" s="33"/>
    </row>
    <row r="42" spans="1:10" ht="15.75" x14ac:dyDescent="0.25">
      <c r="A42" s="21" t="s">
        <v>72</v>
      </c>
      <c r="B42" s="33">
        <v>4478</v>
      </c>
      <c r="C42" s="33">
        <v>3093</v>
      </c>
      <c r="D42" s="33">
        <v>1015</v>
      </c>
      <c r="E42" s="33">
        <v>0</v>
      </c>
      <c r="F42" s="33">
        <v>0</v>
      </c>
      <c r="G42" s="33">
        <v>370</v>
      </c>
      <c r="J42" s="33"/>
    </row>
    <row r="43" spans="1:10" ht="15.75" x14ac:dyDescent="0.25">
      <c r="A43" s="21" t="s">
        <v>73</v>
      </c>
      <c r="B43" s="33">
        <v>9869</v>
      </c>
      <c r="C43" s="33">
        <v>3809</v>
      </c>
      <c r="D43" s="33">
        <v>3837</v>
      </c>
      <c r="E43" s="33">
        <v>0</v>
      </c>
      <c r="F43" s="33">
        <v>0</v>
      </c>
      <c r="G43" s="33">
        <v>2223</v>
      </c>
      <c r="J43" s="33"/>
    </row>
    <row r="44" spans="1:10" ht="15.75" x14ac:dyDescent="0.25">
      <c r="A44" s="21" t="s">
        <v>74</v>
      </c>
      <c r="B44" s="33">
        <v>7312</v>
      </c>
      <c r="C44" s="33">
        <v>3128</v>
      </c>
      <c r="D44" s="33">
        <v>3814</v>
      </c>
      <c r="E44" s="33">
        <v>0</v>
      </c>
      <c r="F44" s="33">
        <v>0</v>
      </c>
      <c r="G44" s="33">
        <v>370</v>
      </c>
      <c r="J44" s="33"/>
    </row>
    <row r="45" spans="1:10" ht="15.75" x14ac:dyDescent="0.25">
      <c r="A45" s="21" t="s">
        <v>75</v>
      </c>
      <c r="B45" s="33">
        <v>4833</v>
      </c>
      <c r="C45" s="33">
        <v>2237</v>
      </c>
      <c r="D45" s="33">
        <v>2226</v>
      </c>
      <c r="E45" s="33">
        <v>0</v>
      </c>
      <c r="F45" s="33">
        <v>0</v>
      </c>
      <c r="G45" s="33">
        <v>370</v>
      </c>
      <c r="J45" s="33"/>
    </row>
    <row r="46" spans="1:10" ht="15.75" x14ac:dyDescent="0.25">
      <c r="A46" s="21" t="s">
        <v>76</v>
      </c>
      <c r="B46" s="33">
        <v>4830</v>
      </c>
      <c r="C46" s="33">
        <v>722</v>
      </c>
      <c r="D46" s="33">
        <v>1455</v>
      </c>
      <c r="E46" s="33">
        <v>0</v>
      </c>
      <c r="F46" s="33">
        <v>2283</v>
      </c>
      <c r="G46" s="33">
        <v>370</v>
      </c>
      <c r="J46" s="33"/>
    </row>
    <row r="47" spans="1:10" ht="15.75" x14ac:dyDescent="0.25">
      <c r="A47" s="21" t="s">
        <v>77</v>
      </c>
      <c r="B47" s="33">
        <v>5699</v>
      </c>
      <c r="C47" s="33">
        <v>3998</v>
      </c>
      <c r="D47" s="33">
        <v>1331</v>
      </c>
      <c r="E47" s="33">
        <v>0</v>
      </c>
      <c r="F47" s="33">
        <v>0</v>
      </c>
      <c r="G47" s="33">
        <v>370</v>
      </c>
      <c r="J47" s="33"/>
    </row>
    <row r="48" spans="1:10" ht="15.75" x14ac:dyDescent="0.25">
      <c r="A48" s="21" t="s">
        <v>78</v>
      </c>
      <c r="B48" s="33">
        <v>10531</v>
      </c>
      <c r="C48" s="33">
        <v>7367</v>
      </c>
      <c r="D48" s="33">
        <v>2775</v>
      </c>
      <c r="E48" s="33">
        <v>0</v>
      </c>
      <c r="F48" s="33">
        <v>19</v>
      </c>
      <c r="G48" s="33">
        <v>370</v>
      </c>
      <c r="J48" s="33"/>
    </row>
    <row r="49" spans="1:10" ht="15.75" x14ac:dyDescent="0.25">
      <c r="A49" s="21" t="s">
        <v>79</v>
      </c>
      <c r="B49" s="33">
        <v>10082</v>
      </c>
      <c r="C49" s="33">
        <v>6041</v>
      </c>
      <c r="D49" s="33">
        <v>3531</v>
      </c>
      <c r="E49" s="33">
        <v>0</v>
      </c>
      <c r="F49" s="33">
        <v>140</v>
      </c>
      <c r="G49" s="33">
        <v>370</v>
      </c>
      <c r="J49" s="33"/>
    </row>
    <row r="50" spans="1:10" ht="15.75" x14ac:dyDescent="0.25">
      <c r="A50" s="21" t="s">
        <v>80</v>
      </c>
      <c r="B50" s="33">
        <v>2875</v>
      </c>
      <c r="C50" s="33">
        <v>1792</v>
      </c>
      <c r="D50" s="33">
        <v>713</v>
      </c>
      <c r="E50" s="33">
        <v>0</v>
      </c>
      <c r="F50" s="33">
        <v>0</v>
      </c>
      <c r="G50" s="33">
        <v>370</v>
      </c>
      <c r="J50" s="33"/>
    </row>
    <row r="51" spans="1:10" ht="15.75" x14ac:dyDescent="0.25">
      <c r="A51" s="21" t="s">
        <v>81</v>
      </c>
      <c r="B51" s="33">
        <v>13874</v>
      </c>
      <c r="C51" s="33">
        <v>6636</v>
      </c>
      <c r="D51" s="33">
        <v>4274</v>
      </c>
      <c r="E51" s="33">
        <v>0</v>
      </c>
      <c r="F51" s="33">
        <v>0</v>
      </c>
      <c r="G51" s="33">
        <v>2964</v>
      </c>
      <c r="J51" s="33"/>
    </row>
    <row r="52" spans="1:10" ht="15.75" x14ac:dyDescent="0.25">
      <c r="A52" s="20" t="s">
        <v>82</v>
      </c>
      <c r="B52" s="33">
        <v>33164</v>
      </c>
      <c r="C52" s="33">
        <v>11393</v>
      </c>
      <c r="D52" s="33">
        <v>3989</v>
      </c>
      <c r="E52" s="33">
        <v>0</v>
      </c>
      <c r="F52" s="33">
        <v>0</v>
      </c>
      <c r="G52" s="33">
        <v>17782</v>
      </c>
      <c r="J52" s="33"/>
    </row>
    <row r="53" spans="1:10" ht="15.75" x14ac:dyDescent="0.25">
      <c r="A53" s="21" t="s">
        <v>83</v>
      </c>
      <c r="B53" s="33">
        <v>26859</v>
      </c>
      <c r="C53" s="33">
        <v>1108</v>
      </c>
      <c r="D53" s="33">
        <v>4449</v>
      </c>
      <c r="E53" s="33">
        <v>0</v>
      </c>
      <c r="F53" s="33">
        <v>186</v>
      </c>
      <c r="G53" s="33">
        <v>21116</v>
      </c>
      <c r="J53" s="33"/>
    </row>
    <row r="54" spans="1:10" ht="15.75" x14ac:dyDescent="0.25">
      <c r="A54" s="21" t="s">
        <v>84</v>
      </c>
      <c r="B54" s="33">
        <v>28055</v>
      </c>
      <c r="C54" s="33">
        <v>7848</v>
      </c>
      <c r="D54" s="33">
        <v>3906</v>
      </c>
      <c r="E54" s="104">
        <v>0</v>
      </c>
      <c r="F54" s="104">
        <v>0</v>
      </c>
      <c r="G54" s="104">
        <v>16301</v>
      </c>
      <c r="J54" s="33"/>
    </row>
    <row r="55" spans="1:10" ht="15.75" x14ac:dyDescent="0.25">
      <c r="A55" s="21" t="s">
        <v>85</v>
      </c>
      <c r="B55" s="33">
        <v>8011</v>
      </c>
      <c r="C55" s="33">
        <v>4710</v>
      </c>
      <c r="D55" s="33">
        <v>2931</v>
      </c>
      <c r="E55" s="104">
        <v>0</v>
      </c>
      <c r="F55" s="104">
        <v>0</v>
      </c>
      <c r="G55" s="104">
        <v>370</v>
      </c>
      <c r="J55" s="33"/>
    </row>
    <row r="56" spans="1:10" ht="15.75" x14ac:dyDescent="0.25">
      <c r="A56" s="21" t="s">
        <v>86</v>
      </c>
      <c r="B56" s="33">
        <v>2837</v>
      </c>
      <c r="C56" s="33">
        <v>602</v>
      </c>
      <c r="D56" s="33">
        <v>1124</v>
      </c>
      <c r="E56" s="104">
        <v>0</v>
      </c>
      <c r="F56" s="104">
        <v>0</v>
      </c>
      <c r="G56" s="104">
        <v>1111</v>
      </c>
      <c r="J56" s="33"/>
    </row>
    <row r="57" spans="1:10" ht="15.75" x14ac:dyDescent="0.25">
      <c r="A57" s="21" t="s">
        <v>87</v>
      </c>
      <c r="B57" s="33">
        <v>285736</v>
      </c>
      <c r="C57" s="33">
        <v>0</v>
      </c>
      <c r="D57" s="33">
        <v>36</v>
      </c>
      <c r="E57" s="104">
        <v>12</v>
      </c>
      <c r="F57" s="104">
        <v>4147</v>
      </c>
      <c r="G57" s="104">
        <v>281541</v>
      </c>
      <c r="J57" s="33"/>
    </row>
    <row r="58" spans="1:10" ht="15.75" x14ac:dyDescent="0.25">
      <c r="A58" s="21" t="s">
        <v>88</v>
      </c>
      <c r="B58" s="33">
        <v>27591</v>
      </c>
      <c r="C58" s="33">
        <v>1166</v>
      </c>
      <c r="D58" s="33">
        <v>493</v>
      </c>
      <c r="E58" s="104">
        <v>0</v>
      </c>
      <c r="F58" s="104">
        <v>0</v>
      </c>
      <c r="G58" s="104">
        <v>25932</v>
      </c>
      <c r="J58" s="33"/>
    </row>
    <row r="59" spans="1:10" ht="15.75" x14ac:dyDescent="0.25">
      <c r="A59" s="21" t="s">
        <v>89</v>
      </c>
      <c r="B59" s="33">
        <v>10565</v>
      </c>
      <c r="C59" s="33">
        <v>966</v>
      </c>
      <c r="D59" s="33">
        <v>2190</v>
      </c>
      <c r="E59" s="104">
        <v>0</v>
      </c>
      <c r="F59" s="104">
        <v>0</v>
      </c>
      <c r="G59" s="104">
        <v>7409</v>
      </c>
      <c r="J59" s="33"/>
    </row>
    <row r="60" spans="1:10" ht="15.75" x14ac:dyDescent="0.25">
      <c r="A60" s="21" t="s">
        <v>90</v>
      </c>
      <c r="B60" s="33">
        <v>7701</v>
      </c>
      <c r="C60" s="33">
        <v>6300</v>
      </c>
      <c r="D60" s="33">
        <v>1031</v>
      </c>
      <c r="E60" s="104">
        <v>0</v>
      </c>
      <c r="F60" s="104">
        <v>0</v>
      </c>
      <c r="G60" s="104">
        <v>370</v>
      </c>
      <c r="J60" s="33"/>
    </row>
    <row r="61" spans="1:10" ht="15.75" x14ac:dyDescent="0.25">
      <c r="A61" s="21" t="s">
        <v>91</v>
      </c>
      <c r="B61" s="33">
        <v>4759</v>
      </c>
      <c r="C61" s="33">
        <v>1864</v>
      </c>
      <c r="D61" s="33">
        <v>2525</v>
      </c>
      <c r="E61" s="104">
        <v>0</v>
      </c>
      <c r="F61" s="104">
        <v>0</v>
      </c>
      <c r="G61" s="104">
        <v>370</v>
      </c>
      <c r="J61" s="33"/>
    </row>
    <row r="62" spans="1:10" ht="15.75" x14ac:dyDescent="0.25">
      <c r="A62" s="21" t="s">
        <v>92</v>
      </c>
      <c r="B62" s="33">
        <v>9041</v>
      </c>
      <c r="C62" s="33">
        <v>6591</v>
      </c>
      <c r="D62" s="33">
        <v>2080</v>
      </c>
      <c r="E62" s="104">
        <v>0</v>
      </c>
      <c r="F62" s="104">
        <v>0</v>
      </c>
      <c r="G62" s="104">
        <v>370</v>
      </c>
      <c r="J62" s="33"/>
    </row>
    <row r="63" spans="1:10" ht="15.75" x14ac:dyDescent="0.25">
      <c r="A63" s="21" t="s">
        <v>93</v>
      </c>
      <c r="B63" s="33">
        <v>4800</v>
      </c>
      <c r="C63" s="33">
        <v>3203</v>
      </c>
      <c r="D63" s="33">
        <v>1227</v>
      </c>
      <c r="E63" s="104">
        <v>0</v>
      </c>
      <c r="F63" s="104">
        <v>0</v>
      </c>
      <c r="G63" s="104">
        <v>370</v>
      </c>
      <c r="J63" s="33"/>
    </row>
    <row r="64" spans="1:10" ht="15.75" x14ac:dyDescent="0.25">
      <c r="A64" s="21" t="s">
        <v>94</v>
      </c>
      <c r="B64" s="33">
        <v>2239</v>
      </c>
      <c r="C64" s="33">
        <v>401</v>
      </c>
      <c r="D64" s="33">
        <v>1468</v>
      </c>
      <c r="E64" s="104">
        <v>0</v>
      </c>
      <c r="F64" s="104">
        <v>0</v>
      </c>
      <c r="G64" s="104">
        <v>370</v>
      </c>
      <c r="J64" s="33"/>
    </row>
    <row r="65" spans="1:10" ht="15.75" x14ac:dyDescent="0.25">
      <c r="A65" s="21" t="s">
        <v>95</v>
      </c>
      <c r="B65" s="33">
        <v>6322</v>
      </c>
      <c r="C65" s="33">
        <v>2663</v>
      </c>
      <c r="D65" s="33">
        <v>3289</v>
      </c>
      <c r="E65" s="104">
        <v>0</v>
      </c>
      <c r="F65" s="104">
        <v>0</v>
      </c>
      <c r="G65" s="104">
        <v>370</v>
      </c>
      <c r="J65" s="33"/>
    </row>
    <row r="66" spans="1:10" ht="15.75" x14ac:dyDescent="0.25">
      <c r="A66" s="21" t="s">
        <v>96</v>
      </c>
      <c r="B66" s="33">
        <v>2255</v>
      </c>
      <c r="C66" s="33">
        <v>278</v>
      </c>
      <c r="D66" s="33">
        <v>1607</v>
      </c>
      <c r="E66" s="104">
        <v>0</v>
      </c>
      <c r="F66" s="104">
        <v>0</v>
      </c>
      <c r="G66" s="104">
        <v>370</v>
      </c>
      <c r="J66" s="33"/>
    </row>
    <row r="67" spans="1:10" ht="15.75" x14ac:dyDescent="0.25">
      <c r="A67" s="21" t="s">
        <v>97</v>
      </c>
      <c r="B67" s="33">
        <v>1735</v>
      </c>
      <c r="C67" s="33">
        <v>106</v>
      </c>
      <c r="D67" s="33">
        <v>1259</v>
      </c>
      <c r="E67" s="104">
        <v>0</v>
      </c>
      <c r="F67" s="104">
        <v>0</v>
      </c>
      <c r="G67" s="104">
        <v>370</v>
      </c>
      <c r="J67" s="33"/>
    </row>
    <row r="68" spans="1:10" ht="15.75" x14ac:dyDescent="0.25">
      <c r="A68" s="21" t="s">
        <v>98</v>
      </c>
      <c r="B68" s="33">
        <v>3245</v>
      </c>
      <c r="C68" s="33">
        <v>720</v>
      </c>
      <c r="D68" s="33">
        <v>2155</v>
      </c>
      <c r="E68" s="104">
        <v>0</v>
      </c>
      <c r="F68" s="104">
        <v>0</v>
      </c>
      <c r="G68" s="104">
        <v>370</v>
      </c>
      <c r="J68" s="33"/>
    </row>
    <row r="69" spans="1:10" ht="15.75" x14ac:dyDescent="0.25">
      <c r="A69" s="21" t="s">
        <v>99</v>
      </c>
      <c r="B69" s="33">
        <v>2517</v>
      </c>
      <c r="C69" s="33">
        <v>362</v>
      </c>
      <c r="D69" s="33">
        <v>1785</v>
      </c>
      <c r="E69" s="104">
        <v>0</v>
      </c>
      <c r="F69" s="104">
        <v>0</v>
      </c>
      <c r="G69" s="104">
        <v>370</v>
      </c>
      <c r="J69" s="33"/>
    </row>
    <row r="70" spans="1:10" ht="15.75" x14ac:dyDescent="0.25">
      <c r="A70" s="21" t="s">
        <v>100</v>
      </c>
      <c r="B70" s="33">
        <v>12390</v>
      </c>
      <c r="C70" s="33">
        <v>4384</v>
      </c>
      <c r="D70" s="33">
        <v>5413</v>
      </c>
      <c r="E70" s="104">
        <v>0</v>
      </c>
      <c r="F70" s="104">
        <v>0</v>
      </c>
      <c r="G70" s="104">
        <v>2593</v>
      </c>
      <c r="J70" s="33"/>
    </row>
    <row r="71" spans="1:10" ht="15.75" x14ac:dyDescent="0.25">
      <c r="A71" s="21" t="s">
        <v>101</v>
      </c>
      <c r="B71" s="33">
        <v>100548</v>
      </c>
      <c r="C71" s="33">
        <v>7349</v>
      </c>
      <c r="D71" s="33">
        <v>1821</v>
      </c>
      <c r="E71" s="104">
        <v>35852</v>
      </c>
      <c r="F71" s="104">
        <v>3663</v>
      </c>
      <c r="G71" s="104">
        <v>51863</v>
      </c>
      <c r="J71" s="33"/>
    </row>
    <row r="72" spans="1:10" ht="15.75" x14ac:dyDescent="0.25">
      <c r="A72" s="21" t="s">
        <v>102</v>
      </c>
      <c r="B72" s="33">
        <v>40750</v>
      </c>
      <c r="C72" s="33">
        <v>276</v>
      </c>
      <c r="D72" s="33">
        <v>1206</v>
      </c>
      <c r="E72" s="104">
        <v>0</v>
      </c>
      <c r="F72" s="104">
        <v>0</v>
      </c>
      <c r="G72" s="104">
        <v>39268</v>
      </c>
      <c r="J72" s="33"/>
    </row>
    <row r="73" spans="1:10" ht="15.75" x14ac:dyDescent="0.25">
      <c r="A73" s="21" t="s">
        <v>103</v>
      </c>
      <c r="B73" s="33">
        <v>7059</v>
      </c>
      <c r="C73" s="33">
        <v>3681</v>
      </c>
      <c r="D73" s="33">
        <v>2637</v>
      </c>
      <c r="E73" s="104">
        <v>0</v>
      </c>
      <c r="F73" s="104">
        <v>0</v>
      </c>
      <c r="G73" s="104">
        <v>741</v>
      </c>
      <c r="J73" s="33"/>
    </row>
    <row r="74" spans="1:10" ht="15.75" x14ac:dyDescent="0.25">
      <c r="A74" s="21" t="s">
        <v>104</v>
      </c>
      <c r="B74" s="33">
        <v>19548</v>
      </c>
      <c r="C74" s="33">
        <v>9046</v>
      </c>
      <c r="D74" s="33">
        <v>7908</v>
      </c>
      <c r="E74" s="104">
        <v>0</v>
      </c>
      <c r="F74" s="104">
        <v>0</v>
      </c>
      <c r="G74" s="104">
        <v>2594</v>
      </c>
      <c r="J74" s="33"/>
    </row>
    <row r="75" spans="1:10" ht="15.75" x14ac:dyDescent="0.25">
      <c r="A75" s="21" t="s">
        <v>105</v>
      </c>
      <c r="B75" s="33">
        <v>6038</v>
      </c>
      <c r="C75" s="33">
        <v>3376</v>
      </c>
      <c r="D75" s="33">
        <v>2292</v>
      </c>
      <c r="E75" s="104">
        <v>0</v>
      </c>
      <c r="F75" s="104">
        <v>0</v>
      </c>
      <c r="G75" s="104">
        <v>370</v>
      </c>
      <c r="J75" s="33"/>
    </row>
    <row r="76" spans="1:10" ht="15.75" x14ac:dyDescent="0.25">
      <c r="A76" s="21" t="s">
        <v>106</v>
      </c>
      <c r="B76" s="33">
        <v>8213</v>
      </c>
      <c r="C76" s="33">
        <v>4580</v>
      </c>
      <c r="D76" s="33">
        <v>3263</v>
      </c>
      <c r="E76" s="104">
        <v>0</v>
      </c>
      <c r="F76" s="104">
        <v>0</v>
      </c>
      <c r="G76" s="104">
        <v>370</v>
      </c>
      <c r="J76" s="33"/>
    </row>
    <row r="77" spans="1:10" ht="15.75" x14ac:dyDescent="0.25">
      <c r="A77" s="21" t="s">
        <v>107</v>
      </c>
      <c r="B77" s="33">
        <v>4627</v>
      </c>
      <c r="C77" s="33">
        <v>2606</v>
      </c>
      <c r="D77" s="33">
        <v>1651</v>
      </c>
      <c r="E77" s="104">
        <v>0</v>
      </c>
      <c r="F77" s="104">
        <v>0</v>
      </c>
      <c r="G77" s="104">
        <v>370</v>
      </c>
      <c r="J77" s="33"/>
    </row>
    <row r="78" spans="1:10" ht="15.75" x14ac:dyDescent="0.25">
      <c r="A78" s="21" t="s">
        <v>108</v>
      </c>
      <c r="B78" s="33">
        <v>23894</v>
      </c>
      <c r="C78" s="33">
        <v>3510</v>
      </c>
      <c r="D78" s="33">
        <v>3607</v>
      </c>
      <c r="E78" s="104">
        <v>0</v>
      </c>
      <c r="F78" s="104">
        <v>6775</v>
      </c>
      <c r="G78" s="104">
        <v>10002</v>
      </c>
      <c r="J78" s="33"/>
    </row>
    <row r="79" spans="1:10" ht="15.75" x14ac:dyDescent="0.25">
      <c r="A79" s="21" t="s">
        <v>109</v>
      </c>
      <c r="B79" s="33">
        <v>20197</v>
      </c>
      <c r="C79" s="33">
        <v>9706</v>
      </c>
      <c r="D79" s="33">
        <v>2712</v>
      </c>
      <c r="E79" s="104">
        <v>0</v>
      </c>
      <c r="F79" s="104">
        <v>0</v>
      </c>
      <c r="G79" s="104">
        <v>7779</v>
      </c>
      <c r="J79" s="33"/>
    </row>
    <row r="80" spans="1:10" ht="15.75" x14ac:dyDescent="0.25">
      <c r="A80" s="21" t="s">
        <v>110</v>
      </c>
      <c r="B80" s="33">
        <v>81645</v>
      </c>
      <c r="C80" s="33">
        <v>19102</v>
      </c>
      <c r="D80" s="33">
        <v>1297</v>
      </c>
      <c r="E80" s="104">
        <v>0</v>
      </c>
      <c r="F80" s="104">
        <v>121</v>
      </c>
      <c r="G80" s="104">
        <v>61125</v>
      </c>
      <c r="J80" s="33"/>
    </row>
    <row r="81" spans="1:10" ht="15.75" x14ac:dyDescent="0.25">
      <c r="A81" s="21" t="s">
        <v>111</v>
      </c>
      <c r="B81" s="33">
        <v>4484</v>
      </c>
      <c r="C81" s="33">
        <v>1377</v>
      </c>
      <c r="D81" s="33">
        <v>2737</v>
      </c>
      <c r="E81" s="33">
        <v>0</v>
      </c>
      <c r="F81" s="33">
        <v>0</v>
      </c>
      <c r="G81" s="33">
        <v>370</v>
      </c>
      <c r="J81" s="33"/>
    </row>
    <row r="82" spans="1:10" ht="15.75" x14ac:dyDescent="0.25">
      <c r="A82" s="21" t="s">
        <v>112</v>
      </c>
      <c r="B82" s="33">
        <v>3988</v>
      </c>
      <c r="C82" s="33">
        <v>1359</v>
      </c>
      <c r="D82" s="33">
        <v>2259</v>
      </c>
      <c r="E82" s="33">
        <v>0</v>
      </c>
      <c r="F82" s="33">
        <v>0</v>
      </c>
      <c r="G82" s="33">
        <v>370</v>
      </c>
      <c r="J82" s="33"/>
    </row>
    <row r="83" spans="1:10" ht="15.75" x14ac:dyDescent="0.25">
      <c r="A83" s="21" t="s">
        <v>113</v>
      </c>
      <c r="B83" s="33">
        <v>7267</v>
      </c>
      <c r="C83" s="33">
        <v>3623</v>
      </c>
      <c r="D83" s="33">
        <v>3274</v>
      </c>
      <c r="E83" s="33">
        <v>0</v>
      </c>
      <c r="F83" s="33">
        <v>0</v>
      </c>
      <c r="G83" s="33">
        <v>370</v>
      </c>
      <c r="J83" s="33"/>
    </row>
    <row r="84" spans="1:10" ht="15.75" x14ac:dyDescent="0.25">
      <c r="A84" s="21" t="s">
        <v>114</v>
      </c>
      <c r="B84" s="33">
        <v>16466</v>
      </c>
      <c r="C84" s="33">
        <v>5028</v>
      </c>
      <c r="D84" s="33">
        <v>7363</v>
      </c>
      <c r="E84" s="33">
        <v>0</v>
      </c>
      <c r="F84" s="33">
        <v>0</v>
      </c>
      <c r="G84" s="33">
        <v>4075</v>
      </c>
      <c r="J84" s="33"/>
    </row>
    <row r="85" spans="1:10" ht="15.75" x14ac:dyDescent="0.25">
      <c r="A85" s="22" t="s">
        <v>115</v>
      </c>
      <c r="B85" s="33">
        <v>15045</v>
      </c>
      <c r="C85" s="33">
        <v>10914</v>
      </c>
      <c r="D85" s="33">
        <v>3043</v>
      </c>
      <c r="E85" s="33">
        <v>0</v>
      </c>
      <c r="F85" s="33">
        <v>718</v>
      </c>
      <c r="G85" s="33">
        <v>370</v>
      </c>
      <c r="J85" s="33"/>
    </row>
    <row r="86" spans="1:10" ht="15.75" x14ac:dyDescent="0.25">
      <c r="A86" s="22" t="s">
        <v>116</v>
      </c>
      <c r="B86" s="33">
        <v>8984</v>
      </c>
      <c r="C86" s="33">
        <v>1541</v>
      </c>
      <c r="D86" s="33">
        <v>3739</v>
      </c>
      <c r="E86" s="33">
        <v>0</v>
      </c>
      <c r="F86" s="33">
        <v>0</v>
      </c>
      <c r="G86" s="33">
        <v>3704</v>
      </c>
      <c r="J86" s="33"/>
    </row>
    <row r="87" spans="1:10" ht="15.75" x14ac:dyDescent="0.25">
      <c r="A87" s="22" t="s">
        <v>117</v>
      </c>
      <c r="B87" s="33">
        <v>22190</v>
      </c>
      <c r="C87" s="33">
        <v>884</v>
      </c>
      <c r="D87" s="33">
        <v>1967</v>
      </c>
      <c r="E87" s="33">
        <v>0</v>
      </c>
      <c r="F87" s="33">
        <v>75</v>
      </c>
      <c r="G87" s="33">
        <v>19264</v>
      </c>
      <c r="J87" s="33"/>
    </row>
    <row r="88" spans="1:10" ht="15.75" x14ac:dyDescent="0.25">
      <c r="A88" s="22" t="s">
        <v>118</v>
      </c>
      <c r="B88" s="33">
        <v>18425</v>
      </c>
      <c r="C88" s="33">
        <v>1193</v>
      </c>
      <c r="D88" s="33">
        <v>3108</v>
      </c>
      <c r="E88" s="33">
        <v>0</v>
      </c>
      <c r="F88" s="33">
        <v>4492</v>
      </c>
      <c r="G88" s="33">
        <v>9632</v>
      </c>
      <c r="J88" s="33"/>
    </row>
    <row r="89" spans="1:10" ht="15.75" x14ac:dyDescent="0.25">
      <c r="A89" s="22" t="s">
        <v>119</v>
      </c>
      <c r="B89" s="33">
        <v>2953</v>
      </c>
      <c r="C89" s="33">
        <v>869</v>
      </c>
      <c r="D89" s="33">
        <v>1714</v>
      </c>
      <c r="E89" s="33">
        <v>0</v>
      </c>
      <c r="F89" s="33">
        <v>0</v>
      </c>
      <c r="G89" s="33">
        <v>370</v>
      </c>
      <c r="J89" s="33"/>
    </row>
    <row r="90" spans="1:10" ht="15.75" x14ac:dyDescent="0.25">
      <c r="A90" s="21" t="s">
        <v>120</v>
      </c>
      <c r="B90" s="33">
        <v>3138</v>
      </c>
      <c r="C90" s="33">
        <v>258</v>
      </c>
      <c r="D90" s="33">
        <v>2510</v>
      </c>
      <c r="E90" s="33">
        <v>0</v>
      </c>
      <c r="F90" s="33">
        <v>0</v>
      </c>
      <c r="G90" s="33">
        <v>370</v>
      </c>
      <c r="J90" s="33"/>
    </row>
    <row r="91" spans="1:10" ht="15.75" x14ac:dyDescent="0.25">
      <c r="A91" s="21" t="s">
        <v>121</v>
      </c>
      <c r="B91" s="33">
        <v>6147</v>
      </c>
      <c r="C91" s="33">
        <v>1050</v>
      </c>
      <c r="D91" s="33">
        <v>2133</v>
      </c>
      <c r="E91" s="33">
        <v>0</v>
      </c>
      <c r="F91" s="33">
        <v>0</v>
      </c>
      <c r="G91" s="33">
        <v>2964</v>
      </c>
      <c r="J91" s="33"/>
    </row>
    <row r="92" spans="1:10" ht="15.75" x14ac:dyDescent="0.25">
      <c r="A92" s="21" t="s">
        <v>122</v>
      </c>
      <c r="B92" s="33">
        <v>14674</v>
      </c>
      <c r="C92" s="33">
        <v>1242</v>
      </c>
      <c r="D92" s="33">
        <v>2319</v>
      </c>
      <c r="E92" s="33">
        <v>0</v>
      </c>
      <c r="F92" s="33">
        <v>0</v>
      </c>
      <c r="G92" s="33">
        <v>11113</v>
      </c>
      <c r="J92" s="33"/>
    </row>
    <row r="93" spans="1:10" ht="15.75" x14ac:dyDescent="0.25">
      <c r="A93" s="21" t="s">
        <v>123</v>
      </c>
      <c r="B93" s="33">
        <v>6455</v>
      </c>
      <c r="C93" s="33">
        <v>1706</v>
      </c>
      <c r="D93" s="33">
        <v>2526</v>
      </c>
      <c r="E93" s="33">
        <v>0</v>
      </c>
      <c r="F93" s="33">
        <v>0</v>
      </c>
      <c r="G93" s="33">
        <v>2223</v>
      </c>
      <c r="J93" s="33"/>
    </row>
    <row r="94" spans="1:10" ht="15.75" x14ac:dyDescent="0.25">
      <c r="A94" s="21" t="s">
        <v>124</v>
      </c>
      <c r="B94" s="33">
        <v>5780</v>
      </c>
      <c r="C94" s="33">
        <v>1315</v>
      </c>
      <c r="D94" s="33">
        <v>2983</v>
      </c>
      <c r="E94" s="33">
        <v>0</v>
      </c>
      <c r="F94" s="33">
        <v>0</v>
      </c>
      <c r="G94" s="33">
        <v>1482</v>
      </c>
      <c r="J94" s="33"/>
    </row>
    <row r="95" spans="1:10" ht="15.75" x14ac:dyDescent="0.25">
      <c r="A95" s="21" t="s">
        <v>125</v>
      </c>
      <c r="B95" s="33">
        <v>33200</v>
      </c>
      <c r="C95" s="33">
        <v>11127</v>
      </c>
      <c r="D95" s="33">
        <v>1863</v>
      </c>
      <c r="E95" s="33">
        <v>2011</v>
      </c>
      <c r="F95" s="33">
        <v>1528</v>
      </c>
      <c r="G95" s="33">
        <v>16671</v>
      </c>
      <c r="J95" s="33"/>
    </row>
    <row r="96" spans="1:10" ht="15.75" x14ac:dyDescent="0.25">
      <c r="A96" s="21" t="s">
        <v>126</v>
      </c>
      <c r="B96" s="33">
        <v>14648</v>
      </c>
      <c r="C96" s="33">
        <v>6455</v>
      </c>
      <c r="D96" s="33">
        <v>5229</v>
      </c>
      <c r="E96" s="33">
        <v>0</v>
      </c>
      <c r="F96" s="33">
        <v>0</v>
      </c>
      <c r="G96" s="33">
        <v>2964</v>
      </c>
      <c r="J96" s="33"/>
    </row>
    <row r="97" spans="1:10" ht="15.75" x14ac:dyDescent="0.25">
      <c r="A97" s="21" t="s">
        <v>127</v>
      </c>
      <c r="B97" s="33">
        <v>90926</v>
      </c>
      <c r="C97" s="33">
        <v>4311</v>
      </c>
      <c r="D97" s="33">
        <v>5707</v>
      </c>
      <c r="E97" s="33">
        <v>0</v>
      </c>
      <c r="F97" s="33">
        <v>38676</v>
      </c>
      <c r="G97" s="33">
        <v>42232</v>
      </c>
      <c r="J97" s="33"/>
    </row>
    <row r="98" spans="1:10" ht="15.75" x14ac:dyDescent="0.25">
      <c r="A98" s="21" t="s">
        <v>128</v>
      </c>
      <c r="B98" s="33">
        <v>10727</v>
      </c>
      <c r="C98" s="33">
        <v>7951</v>
      </c>
      <c r="D98" s="33">
        <v>2266</v>
      </c>
      <c r="E98" s="33">
        <v>0</v>
      </c>
      <c r="F98" s="33">
        <v>140</v>
      </c>
      <c r="G98" s="33">
        <v>370</v>
      </c>
      <c r="J98" s="33"/>
    </row>
    <row r="99" spans="1:10" ht="15.75" x14ac:dyDescent="0.25">
      <c r="A99" s="21" t="s">
        <v>129</v>
      </c>
      <c r="B99" s="33">
        <v>13342</v>
      </c>
      <c r="C99" s="33">
        <v>8382</v>
      </c>
      <c r="D99" s="33">
        <v>4590</v>
      </c>
      <c r="E99" s="33">
        <v>0</v>
      </c>
      <c r="F99" s="33">
        <v>0</v>
      </c>
      <c r="G99" s="33">
        <v>370</v>
      </c>
      <c r="J99" s="33"/>
    </row>
    <row r="100" spans="1:10" ht="15.75" x14ac:dyDescent="0.25">
      <c r="A100" s="21" t="s">
        <v>130</v>
      </c>
      <c r="B100" s="33">
        <v>10330</v>
      </c>
      <c r="C100" s="33">
        <v>3826</v>
      </c>
      <c r="D100" s="33">
        <v>3170</v>
      </c>
      <c r="E100" s="33">
        <v>0</v>
      </c>
      <c r="F100" s="33">
        <v>0</v>
      </c>
      <c r="G100" s="33">
        <v>3334</v>
      </c>
      <c r="J100" s="33"/>
    </row>
    <row r="101" spans="1:10" ht="15.75" x14ac:dyDescent="0.25">
      <c r="A101" s="21" t="s">
        <v>131</v>
      </c>
      <c r="B101" s="33">
        <v>33016</v>
      </c>
      <c r="C101" s="33">
        <v>22134</v>
      </c>
      <c r="D101" s="33">
        <v>2362</v>
      </c>
      <c r="E101" s="33">
        <v>0</v>
      </c>
      <c r="F101" s="33">
        <v>0</v>
      </c>
      <c r="G101" s="33">
        <v>8520</v>
      </c>
      <c r="J101" s="33"/>
    </row>
    <row r="102" spans="1:10" ht="15.75" x14ac:dyDescent="0.25">
      <c r="A102" s="21" t="s">
        <v>132</v>
      </c>
      <c r="B102" s="33">
        <v>2927</v>
      </c>
      <c r="C102" s="33">
        <v>637</v>
      </c>
      <c r="D102" s="33">
        <v>1920</v>
      </c>
      <c r="E102" s="33">
        <v>0</v>
      </c>
      <c r="F102" s="33">
        <v>0</v>
      </c>
      <c r="G102" s="33">
        <v>370</v>
      </c>
      <c r="J102" s="33"/>
    </row>
    <row r="103" spans="1:10" ht="15.75" x14ac:dyDescent="0.25">
      <c r="A103" s="21" t="s">
        <v>133</v>
      </c>
      <c r="B103" s="33">
        <v>39161</v>
      </c>
      <c r="C103" s="33">
        <v>649</v>
      </c>
      <c r="D103" s="33">
        <v>2579</v>
      </c>
      <c r="E103" s="33">
        <v>0</v>
      </c>
      <c r="F103" s="33">
        <v>0</v>
      </c>
      <c r="G103" s="33">
        <v>35933</v>
      </c>
      <c r="J103" s="33"/>
    </row>
    <row r="104" spans="1:10" ht="15.75" x14ac:dyDescent="0.25">
      <c r="A104" s="21" t="s">
        <v>134</v>
      </c>
      <c r="B104" s="33">
        <v>10434</v>
      </c>
      <c r="C104" s="33">
        <v>7029</v>
      </c>
      <c r="D104" s="33">
        <v>3035</v>
      </c>
      <c r="E104" s="33">
        <v>0</v>
      </c>
      <c r="F104" s="33">
        <v>0</v>
      </c>
      <c r="G104" s="33">
        <v>370</v>
      </c>
      <c r="J104" s="33"/>
    </row>
    <row r="105" spans="1:10" x14ac:dyDescent="0.25">
      <c r="A105" s="23" t="s">
        <v>135</v>
      </c>
      <c r="B105" s="33">
        <v>137884</v>
      </c>
      <c r="C105" s="33">
        <v>8864</v>
      </c>
      <c r="D105" s="33">
        <v>472</v>
      </c>
      <c r="E105" s="33">
        <v>1</v>
      </c>
      <c r="F105" s="33">
        <v>0</v>
      </c>
      <c r="G105" s="33">
        <v>128547</v>
      </c>
      <c r="J105" s="33"/>
    </row>
    <row r="106" spans="1:10" ht="15.75" x14ac:dyDescent="0.25">
      <c r="A106" s="21" t="s">
        <v>136</v>
      </c>
      <c r="B106" s="33">
        <v>4154</v>
      </c>
      <c r="C106" s="33">
        <v>632</v>
      </c>
      <c r="D106" s="33">
        <v>3152</v>
      </c>
      <c r="E106" s="33">
        <v>0</v>
      </c>
      <c r="F106" s="33">
        <v>0</v>
      </c>
      <c r="G106" s="33">
        <v>370</v>
      </c>
      <c r="J106" s="33"/>
    </row>
    <row r="107" spans="1:10" ht="15.75" x14ac:dyDescent="0.25">
      <c r="A107" s="21" t="s">
        <v>137</v>
      </c>
      <c r="B107" s="33">
        <v>9177</v>
      </c>
      <c r="C107" s="33">
        <v>5716</v>
      </c>
      <c r="D107" s="33">
        <v>3091</v>
      </c>
      <c r="E107" s="33">
        <v>0</v>
      </c>
      <c r="F107" s="33">
        <v>0</v>
      </c>
      <c r="G107" s="33">
        <v>370</v>
      </c>
      <c r="J107" s="33"/>
    </row>
    <row r="108" spans="1:10" ht="15.75" x14ac:dyDescent="0.25">
      <c r="A108" s="21" t="s">
        <v>138</v>
      </c>
      <c r="B108" s="33">
        <v>15817</v>
      </c>
      <c r="C108" s="33">
        <v>8469</v>
      </c>
      <c r="D108" s="33">
        <v>3273</v>
      </c>
      <c r="E108" s="33">
        <v>0</v>
      </c>
      <c r="F108" s="33">
        <v>0</v>
      </c>
      <c r="G108" s="33">
        <v>4075</v>
      </c>
      <c r="J108" s="33"/>
    </row>
    <row r="109" spans="1:10" ht="15.75" x14ac:dyDescent="0.25">
      <c r="A109" s="21" t="s">
        <v>139</v>
      </c>
      <c r="B109" s="33">
        <v>3479</v>
      </c>
      <c r="C109" s="33">
        <v>1388</v>
      </c>
      <c r="D109" s="33">
        <v>1721</v>
      </c>
      <c r="E109" s="33">
        <v>0</v>
      </c>
      <c r="F109" s="33">
        <v>0</v>
      </c>
      <c r="G109" s="33">
        <v>370</v>
      </c>
      <c r="J109" s="33"/>
    </row>
    <row r="110" spans="1:10" ht="15.75" x14ac:dyDescent="0.25">
      <c r="A110" s="21" t="s">
        <v>140</v>
      </c>
      <c r="B110" s="33">
        <v>8552</v>
      </c>
      <c r="C110" s="33">
        <v>4179</v>
      </c>
      <c r="D110" s="33">
        <v>2136</v>
      </c>
      <c r="E110" s="33">
        <v>0</v>
      </c>
      <c r="F110" s="33">
        <v>755</v>
      </c>
      <c r="G110" s="33">
        <v>1482</v>
      </c>
      <c r="J110" s="33"/>
    </row>
    <row r="111" spans="1:10" ht="15.75" x14ac:dyDescent="0.25">
      <c r="A111" s="21" t="s">
        <v>141</v>
      </c>
      <c r="B111" s="33">
        <v>11716</v>
      </c>
      <c r="C111" s="33">
        <v>3254</v>
      </c>
      <c r="D111" s="33">
        <v>3276</v>
      </c>
      <c r="E111" s="33">
        <v>0</v>
      </c>
      <c r="F111" s="33">
        <v>0</v>
      </c>
      <c r="G111" s="33">
        <v>5186</v>
      </c>
      <c r="J111" s="33"/>
    </row>
    <row r="112" spans="1:10" ht="15.75" x14ac:dyDescent="0.25">
      <c r="A112" s="21" t="s">
        <v>142</v>
      </c>
      <c r="B112" s="33">
        <v>18383</v>
      </c>
      <c r="C112" s="33">
        <v>12844</v>
      </c>
      <c r="D112" s="33">
        <v>1835</v>
      </c>
      <c r="E112" s="33">
        <v>0</v>
      </c>
      <c r="F112" s="33">
        <v>0</v>
      </c>
      <c r="G112" s="33">
        <v>3704</v>
      </c>
      <c r="J112" s="33"/>
    </row>
    <row r="113" spans="1:10" ht="15.75" x14ac:dyDescent="0.25">
      <c r="A113" s="21" t="s">
        <v>143</v>
      </c>
      <c r="B113" s="33">
        <v>3209</v>
      </c>
      <c r="C113" s="33">
        <v>2060</v>
      </c>
      <c r="D113" s="33">
        <v>779</v>
      </c>
      <c r="E113" s="33">
        <v>0</v>
      </c>
      <c r="F113" s="33">
        <v>0</v>
      </c>
      <c r="G113" s="33">
        <v>370</v>
      </c>
      <c r="J113" s="33"/>
    </row>
    <row r="114" spans="1:10" ht="15.75" x14ac:dyDescent="0.25">
      <c r="A114" s="21" t="s">
        <v>144</v>
      </c>
      <c r="B114" s="33">
        <v>3510</v>
      </c>
      <c r="C114" s="33">
        <v>1338</v>
      </c>
      <c r="D114" s="33">
        <v>1802</v>
      </c>
      <c r="E114" s="33">
        <v>0</v>
      </c>
      <c r="F114" s="33">
        <v>0</v>
      </c>
      <c r="G114" s="33">
        <v>370</v>
      </c>
      <c r="J114" s="33"/>
    </row>
    <row r="115" spans="1:10" ht="15.75" x14ac:dyDescent="0.25">
      <c r="A115" s="21" t="s">
        <v>145</v>
      </c>
      <c r="B115" s="33">
        <v>6976</v>
      </c>
      <c r="C115" s="33">
        <v>3535</v>
      </c>
      <c r="D115" s="33">
        <v>1218</v>
      </c>
      <c r="E115" s="33">
        <v>0</v>
      </c>
      <c r="F115" s="33">
        <v>0</v>
      </c>
      <c r="G115" s="33">
        <v>2223</v>
      </c>
      <c r="J115" s="33"/>
    </row>
    <row r="116" spans="1:10" ht="15.75" x14ac:dyDescent="0.25">
      <c r="A116" s="24" t="s">
        <v>146</v>
      </c>
      <c r="B116" s="33">
        <v>8835</v>
      </c>
      <c r="C116" s="33">
        <v>7322</v>
      </c>
      <c r="D116" s="33">
        <v>1143</v>
      </c>
      <c r="E116" s="33">
        <v>0</v>
      </c>
      <c r="F116" s="33">
        <v>0</v>
      </c>
      <c r="G116" s="33">
        <v>370</v>
      </c>
      <c r="J116" s="33"/>
    </row>
    <row r="117" spans="1:10" ht="15.75" x14ac:dyDescent="0.25">
      <c r="A117" s="21" t="s">
        <v>147</v>
      </c>
      <c r="B117" s="33">
        <v>14221</v>
      </c>
      <c r="C117" s="33">
        <v>5065</v>
      </c>
      <c r="D117" s="33">
        <v>362</v>
      </c>
      <c r="E117" s="33">
        <v>4</v>
      </c>
      <c r="F117" s="33">
        <v>270</v>
      </c>
      <c r="G117" s="33">
        <v>8520</v>
      </c>
      <c r="J117" s="33"/>
    </row>
    <row r="118" spans="1:10" ht="15.75" x14ac:dyDescent="0.25">
      <c r="A118" s="21" t="s">
        <v>148</v>
      </c>
      <c r="B118" s="33">
        <v>36888</v>
      </c>
      <c r="C118" s="33">
        <v>14085</v>
      </c>
      <c r="D118" s="33">
        <v>550</v>
      </c>
      <c r="E118" s="33">
        <v>4</v>
      </c>
      <c r="F118" s="33">
        <v>3355</v>
      </c>
      <c r="G118" s="33">
        <v>18894</v>
      </c>
      <c r="J118" s="33"/>
    </row>
    <row r="119" spans="1:10" ht="15.75" x14ac:dyDescent="0.25">
      <c r="A119" s="21" t="s">
        <v>149</v>
      </c>
      <c r="B119" s="33">
        <v>1657</v>
      </c>
      <c r="C119" s="33">
        <v>49</v>
      </c>
      <c r="D119" s="33">
        <v>1238</v>
      </c>
      <c r="E119" s="33">
        <v>0</v>
      </c>
      <c r="F119" s="33">
        <v>0</v>
      </c>
      <c r="G119" s="33">
        <v>370</v>
      </c>
      <c r="J119" s="33"/>
    </row>
    <row r="120" spans="1:10" ht="15.75" x14ac:dyDescent="0.25">
      <c r="A120" s="21" t="s">
        <v>150</v>
      </c>
      <c r="B120" s="33">
        <v>4563</v>
      </c>
      <c r="C120" s="33">
        <v>1032</v>
      </c>
      <c r="D120" s="33">
        <v>2049</v>
      </c>
      <c r="E120" s="33">
        <v>0</v>
      </c>
      <c r="F120" s="33">
        <v>0</v>
      </c>
      <c r="G120" s="33">
        <v>1482</v>
      </c>
      <c r="J120" s="33"/>
    </row>
    <row r="121" spans="1:10" ht="15.75" x14ac:dyDescent="0.25">
      <c r="A121" s="20" t="s">
        <v>151</v>
      </c>
      <c r="B121" s="33">
        <v>25280</v>
      </c>
      <c r="C121" s="33">
        <v>7157</v>
      </c>
      <c r="D121" s="33">
        <v>5159</v>
      </c>
      <c r="E121" s="33">
        <v>0</v>
      </c>
      <c r="F121" s="33">
        <v>2591</v>
      </c>
      <c r="G121" s="33">
        <v>10373</v>
      </c>
      <c r="J121" s="33"/>
    </row>
    <row r="122" spans="1:10" ht="15.75" x14ac:dyDescent="0.25">
      <c r="A122" s="21" t="s">
        <v>152</v>
      </c>
      <c r="B122" s="33">
        <v>4098</v>
      </c>
      <c r="C122" s="33">
        <v>1240</v>
      </c>
      <c r="D122" s="33">
        <v>2488</v>
      </c>
      <c r="E122" s="33">
        <v>0</v>
      </c>
      <c r="F122" s="33">
        <v>0</v>
      </c>
      <c r="G122" s="33">
        <v>370</v>
      </c>
      <c r="J122" s="33"/>
    </row>
    <row r="123" spans="1:10" ht="15.75" x14ac:dyDescent="0.25">
      <c r="A123" s="24" t="s">
        <v>153</v>
      </c>
      <c r="B123" s="33">
        <v>1354</v>
      </c>
      <c r="C123" s="33">
        <v>100</v>
      </c>
      <c r="D123" s="33">
        <v>884</v>
      </c>
      <c r="E123" s="33">
        <v>0</v>
      </c>
      <c r="F123" s="33">
        <v>0</v>
      </c>
      <c r="G123" s="33">
        <v>370</v>
      </c>
      <c r="J123" s="33"/>
    </row>
    <row r="124" spans="1:10" ht="15.75" x14ac:dyDescent="0.25">
      <c r="A124" s="24" t="s">
        <v>154</v>
      </c>
      <c r="B124" s="33">
        <v>12016</v>
      </c>
      <c r="C124" s="33">
        <v>4389</v>
      </c>
      <c r="D124" s="33">
        <v>2628</v>
      </c>
      <c r="E124" s="33">
        <v>0</v>
      </c>
      <c r="F124" s="33">
        <v>1295</v>
      </c>
      <c r="G124" s="33">
        <v>3704</v>
      </c>
      <c r="J124" s="33"/>
    </row>
    <row r="125" spans="1:10" ht="15.75" x14ac:dyDescent="0.25">
      <c r="A125" s="24" t="s">
        <v>155</v>
      </c>
      <c r="B125" s="33">
        <v>15090</v>
      </c>
      <c r="C125" s="33">
        <v>6767</v>
      </c>
      <c r="D125" s="33">
        <v>6053</v>
      </c>
      <c r="E125" s="33">
        <v>0</v>
      </c>
      <c r="F125" s="33">
        <v>47</v>
      </c>
      <c r="G125" s="33">
        <v>2223</v>
      </c>
      <c r="J125" s="33"/>
    </row>
    <row r="126" spans="1:10" ht="15.75" x14ac:dyDescent="0.25">
      <c r="A126" s="24" t="s">
        <v>156</v>
      </c>
      <c r="B126" s="33">
        <v>24326</v>
      </c>
      <c r="C126" s="33">
        <v>15082</v>
      </c>
      <c r="D126" s="33">
        <v>2850</v>
      </c>
      <c r="E126" s="33">
        <v>0</v>
      </c>
      <c r="F126" s="33">
        <v>466</v>
      </c>
      <c r="G126" s="33">
        <v>5928</v>
      </c>
      <c r="J126" s="33"/>
    </row>
    <row r="127" spans="1:10" ht="15.75" x14ac:dyDescent="0.25">
      <c r="A127" s="24" t="s">
        <v>157</v>
      </c>
      <c r="B127" s="33">
        <v>11824</v>
      </c>
      <c r="C127" s="33">
        <v>4193</v>
      </c>
      <c r="D127" s="33">
        <v>4667</v>
      </c>
      <c r="E127" s="33">
        <v>0</v>
      </c>
      <c r="F127" s="33">
        <v>0</v>
      </c>
      <c r="G127" s="33">
        <v>2964</v>
      </c>
      <c r="J127" s="33"/>
    </row>
    <row r="128" spans="1:10" ht="15.75" x14ac:dyDescent="0.25">
      <c r="A128" s="27" t="s">
        <v>158</v>
      </c>
      <c r="B128" s="33">
        <v>15815</v>
      </c>
      <c r="C128" s="33">
        <v>11339</v>
      </c>
      <c r="D128" s="33">
        <v>3482</v>
      </c>
      <c r="E128" s="33">
        <v>0</v>
      </c>
      <c r="F128" s="33">
        <v>624</v>
      </c>
      <c r="G128" s="33">
        <v>370</v>
      </c>
      <c r="J128" s="33"/>
    </row>
    <row r="129" spans="1:10" ht="15.75" x14ac:dyDescent="0.25">
      <c r="A129" s="27" t="s">
        <v>159</v>
      </c>
      <c r="B129" s="33">
        <v>47507</v>
      </c>
      <c r="C129" s="33">
        <v>2384</v>
      </c>
      <c r="D129" s="33">
        <v>722</v>
      </c>
      <c r="E129" s="33">
        <v>0</v>
      </c>
      <c r="F129" s="33">
        <v>1799</v>
      </c>
      <c r="G129" s="33">
        <v>42602</v>
      </c>
      <c r="J129" s="33"/>
    </row>
    <row r="130" spans="1:10" ht="15.75" x14ac:dyDescent="0.25">
      <c r="A130" s="27" t="s">
        <v>173</v>
      </c>
      <c r="B130" s="33">
        <v>370</v>
      </c>
      <c r="C130" s="33" t="s">
        <v>203</v>
      </c>
      <c r="D130" s="33" t="s">
        <v>203</v>
      </c>
      <c r="E130" s="33">
        <v>0</v>
      </c>
      <c r="F130" s="33">
        <v>0</v>
      </c>
      <c r="G130" s="33">
        <v>370</v>
      </c>
      <c r="J130" s="33"/>
    </row>
    <row r="131" spans="1:10" ht="15.75" x14ac:dyDescent="0.25">
      <c r="A131" s="27" t="s">
        <v>174</v>
      </c>
      <c r="B131" s="33">
        <v>370</v>
      </c>
      <c r="C131" s="33" t="s">
        <v>203</v>
      </c>
      <c r="D131" s="33" t="s">
        <v>203</v>
      </c>
      <c r="E131" s="33">
        <v>0</v>
      </c>
      <c r="F131" s="33">
        <v>0</v>
      </c>
      <c r="G131" s="33">
        <v>370</v>
      </c>
      <c r="J131" s="33"/>
    </row>
    <row r="132" spans="1:10" ht="15.75" x14ac:dyDescent="0.25">
      <c r="A132" s="27" t="s">
        <v>175</v>
      </c>
      <c r="B132" s="33">
        <v>370</v>
      </c>
      <c r="C132" s="33" t="s">
        <v>203</v>
      </c>
      <c r="D132" s="33" t="s">
        <v>203</v>
      </c>
      <c r="E132" s="33">
        <v>0</v>
      </c>
      <c r="F132" s="33">
        <v>0</v>
      </c>
      <c r="G132" s="33">
        <v>370</v>
      </c>
      <c r="J132" s="33"/>
    </row>
    <row r="133" spans="1:10" ht="15.75" x14ac:dyDescent="0.25">
      <c r="A133" s="28" t="s">
        <v>176</v>
      </c>
      <c r="B133" s="101">
        <v>370</v>
      </c>
      <c r="C133" s="101" t="s">
        <v>203</v>
      </c>
      <c r="D133" s="101" t="s">
        <v>203</v>
      </c>
      <c r="E133" s="101">
        <v>0</v>
      </c>
      <c r="F133" s="101">
        <v>0</v>
      </c>
      <c r="G133" s="101">
        <v>370</v>
      </c>
      <c r="J133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showGridLines="0" workbookViewId="0"/>
  </sheetViews>
  <sheetFormatPr baseColWidth="10" defaultRowHeight="15" x14ac:dyDescent="0.25"/>
  <cols>
    <col min="1" max="1" width="42.85546875" customWidth="1"/>
    <col min="2" max="5" width="17.85546875" customWidth="1"/>
  </cols>
  <sheetData>
    <row r="2" spans="1:5" x14ac:dyDescent="0.25">
      <c r="A2" s="6" t="s">
        <v>12</v>
      </c>
      <c r="B2" s="6"/>
    </row>
    <row r="5" spans="1:5" s="11" customFormat="1" ht="26.25" customHeight="1" x14ac:dyDescent="0.25">
      <c r="A5" s="148" t="s">
        <v>10</v>
      </c>
      <c r="B5" s="30">
        <v>1981</v>
      </c>
      <c r="C5" s="30">
        <v>1982</v>
      </c>
      <c r="D5" s="30">
        <v>1983</v>
      </c>
      <c r="E5" s="30">
        <v>1984</v>
      </c>
    </row>
    <row r="6" spans="1:5" s="11" customFormat="1" ht="26.25" customHeight="1" x14ac:dyDescent="0.25">
      <c r="A6" s="148"/>
      <c r="B6" s="148" t="s">
        <v>11</v>
      </c>
      <c r="C6" s="148"/>
      <c r="D6" s="148"/>
      <c r="E6" s="148"/>
    </row>
    <row r="7" spans="1:5" x14ac:dyDescent="0.25">
      <c r="A7" s="1" t="s">
        <v>6</v>
      </c>
      <c r="B7" s="34">
        <v>536524</v>
      </c>
      <c r="C7" s="34">
        <v>480552</v>
      </c>
      <c r="D7" s="34">
        <v>527691</v>
      </c>
      <c r="E7" s="34">
        <v>553588</v>
      </c>
    </row>
    <row r="8" spans="1:5" x14ac:dyDescent="0.25">
      <c r="A8" s="1" t="s">
        <v>7</v>
      </c>
      <c r="B8" s="34">
        <v>13688</v>
      </c>
      <c r="C8" s="34">
        <v>13600</v>
      </c>
      <c r="D8" s="34">
        <v>8638</v>
      </c>
      <c r="E8" s="34">
        <v>8538</v>
      </c>
    </row>
    <row r="9" spans="1:5" x14ac:dyDescent="0.25">
      <c r="A9" s="1" t="s">
        <v>0</v>
      </c>
      <c r="B9" s="34">
        <v>1438900</v>
      </c>
      <c r="C9" s="34">
        <v>1342919</v>
      </c>
      <c r="D9" s="34">
        <v>1514763</v>
      </c>
      <c r="E9" s="34">
        <v>1560206</v>
      </c>
    </row>
    <row r="10" spans="1:5" x14ac:dyDescent="0.25">
      <c r="A10" s="1" t="s">
        <v>1</v>
      </c>
      <c r="B10" s="34">
        <v>94171</v>
      </c>
      <c r="C10" s="34">
        <v>99472</v>
      </c>
      <c r="D10" s="34">
        <v>104239</v>
      </c>
      <c r="E10" s="34">
        <v>108506</v>
      </c>
    </row>
    <row r="11" spans="1:5" x14ac:dyDescent="0.25">
      <c r="A11" s="1" t="s">
        <v>8</v>
      </c>
      <c r="B11" s="34">
        <v>158994</v>
      </c>
      <c r="C11" s="34">
        <v>151663</v>
      </c>
      <c r="D11" s="34">
        <v>128949</v>
      </c>
      <c r="E11" s="34">
        <v>109973</v>
      </c>
    </row>
    <row r="12" spans="1:5" ht="30" x14ac:dyDescent="0.25">
      <c r="A12" s="1" t="s">
        <v>2</v>
      </c>
      <c r="B12" s="34">
        <v>366989</v>
      </c>
      <c r="C12" s="34">
        <v>343683</v>
      </c>
      <c r="D12" s="34">
        <v>385012</v>
      </c>
      <c r="E12" s="34">
        <v>392712</v>
      </c>
    </row>
    <row r="13" spans="1:5" x14ac:dyDescent="0.25">
      <c r="A13" s="1" t="s">
        <v>3</v>
      </c>
      <c r="B13" s="34">
        <v>286520</v>
      </c>
      <c r="C13" s="34">
        <v>291629</v>
      </c>
      <c r="D13" s="34">
        <v>310948</v>
      </c>
      <c r="E13" s="34">
        <v>327766</v>
      </c>
    </row>
    <row r="14" spans="1:5" ht="30" x14ac:dyDescent="0.25">
      <c r="A14" s="1" t="s">
        <v>4</v>
      </c>
      <c r="B14" s="34">
        <v>172992</v>
      </c>
      <c r="C14" s="34">
        <v>164598</v>
      </c>
      <c r="D14" s="34">
        <v>170737</v>
      </c>
      <c r="E14" s="34">
        <v>170953</v>
      </c>
    </row>
    <row r="15" spans="1:5" x14ac:dyDescent="0.25">
      <c r="A15" s="1" t="s">
        <v>5</v>
      </c>
      <c r="B15" s="34">
        <v>257301</v>
      </c>
      <c r="C15" s="34">
        <v>257791</v>
      </c>
      <c r="D15" s="34">
        <v>301049</v>
      </c>
      <c r="E15" s="34">
        <v>303228</v>
      </c>
    </row>
    <row r="16" spans="1:5" s="11" customFormat="1" ht="39" customHeight="1" x14ac:dyDescent="0.25">
      <c r="A16" s="10" t="s">
        <v>9</v>
      </c>
      <c r="B16" s="58">
        <v>3326079</v>
      </c>
      <c r="C16" s="58">
        <v>3145907</v>
      </c>
      <c r="D16" s="58">
        <v>3452027</v>
      </c>
      <c r="E16" s="58">
        <v>3535470</v>
      </c>
    </row>
  </sheetData>
  <mergeCells count="2">
    <mergeCell ref="A5:A6"/>
    <mergeCell ref="B6:E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showGridLines="0" workbookViewId="0">
      <selection activeCell="K10" sqref="K10"/>
    </sheetView>
  </sheetViews>
  <sheetFormatPr baseColWidth="10" defaultRowHeight="15" x14ac:dyDescent="0.25"/>
  <cols>
    <col min="1" max="1" width="42.85546875" customWidth="1"/>
    <col min="2" max="5" width="17.85546875" customWidth="1"/>
  </cols>
  <sheetData>
    <row r="2" spans="1:5" x14ac:dyDescent="0.25">
      <c r="A2" s="6" t="s">
        <v>12</v>
      </c>
      <c r="B2" s="6"/>
    </row>
    <row r="5" spans="1:5" s="11" customFormat="1" ht="26.25" customHeight="1" x14ac:dyDescent="0.25">
      <c r="A5" s="149" t="s">
        <v>10</v>
      </c>
      <c r="B5" s="30">
        <v>1981</v>
      </c>
      <c r="C5" s="30">
        <v>1982</v>
      </c>
      <c r="D5" s="30">
        <v>1983</v>
      </c>
      <c r="E5" s="30">
        <v>1984</v>
      </c>
    </row>
    <row r="6" spans="1:5" s="11" customFormat="1" x14ac:dyDescent="0.25">
      <c r="A6" s="150"/>
      <c r="B6" s="149" t="s">
        <v>14</v>
      </c>
      <c r="C6" s="149"/>
      <c r="D6" s="149"/>
      <c r="E6" s="149"/>
    </row>
    <row r="7" spans="1:5" s="11" customFormat="1" x14ac:dyDescent="0.25">
      <c r="A7" s="151"/>
      <c r="B7" s="151" t="s">
        <v>15</v>
      </c>
      <c r="C7" s="151"/>
      <c r="D7" s="151"/>
      <c r="E7" s="151"/>
    </row>
    <row r="8" spans="1:5" x14ac:dyDescent="0.25">
      <c r="A8" s="1" t="s">
        <v>6</v>
      </c>
      <c r="B8" s="55">
        <v>17.2</v>
      </c>
      <c r="C8" s="55">
        <v>-10.4</v>
      </c>
      <c r="D8" s="55">
        <v>9.8000000000000007</v>
      </c>
      <c r="E8" s="55">
        <v>4.9000000000000004</v>
      </c>
    </row>
    <row r="9" spans="1:5" x14ac:dyDescent="0.25">
      <c r="A9" s="1" t="s">
        <v>7</v>
      </c>
      <c r="B9" s="56">
        <v>-0.1</v>
      </c>
      <c r="C9" s="56">
        <v>-0.6</v>
      </c>
      <c r="D9" s="56">
        <v>-36.5</v>
      </c>
      <c r="E9" s="56">
        <v>-1.2</v>
      </c>
    </row>
    <row r="10" spans="1:5" x14ac:dyDescent="0.25">
      <c r="A10" s="1" t="s">
        <v>0</v>
      </c>
      <c r="B10" s="56">
        <v>-10.1</v>
      </c>
      <c r="C10" s="56">
        <v>-7.7</v>
      </c>
      <c r="D10" s="56">
        <v>12.8</v>
      </c>
      <c r="E10" s="56">
        <v>3</v>
      </c>
    </row>
    <row r="11" spans="1:5" x14ac:dyDescent="0.25">
      <c r="A11" s="1" t="s">
        <v>1</v>
      </c>
      <c r="B11" s="56">
        <v>-7.4</v>
      </c>
      <c r="C11" s="56">
        <v>5.6</v>
      </c>
      <c r="D11" s="56">
        <v>4.8</v>
      </c>
      <c r="E11" s="56">
        <v>4.0999999999999996</v>
      </c>
    </row>
    <row r="12" spans="1:5" x14ac:dyDescent="0.25">
      <c r="A12" s="1" t="s">
        <v>8</v>
      </c>
      <c r="B12" s="56">
        <v>-6.9</v>
      </c>
      <c r="C12" s="56">
        <v>-4.5999999999999996</v>
      </c>
      <c r="D12" s="56">
        <v>-15</v>
      </c>
      <c r="E12" s="56">
        <v>-14.7</v>
      </c>
    </row>
    <row r="13" spans="1:5" ht="30" x14ac:dyDescent="0.25">
      <c r="A13" s="1" t="s">
        <v>2</v>
      </c>
      <c r="B13" s="56">
        <v>0.2</v>
      </c>
      <c r="C13" s="56">
        <v>-6.4</v>
      </c>
      <c r="D13" s="56">
        <v>12</v>
      </c>
      <c r="E13" s="56">
        <v>2</v>
      </c>
    </row>
    <row r="14" spans="1:5" x14ac:dyDescent="0.25">
      <c r="A14" s="1" t="s">
        <v>3</v>
      </c>
      <c r="B14" s="56">
        <v>7.1</v>
      </c>
      <c r="C14" s="56">
        <v>1.8</v>
      </c>
      <c r="D14" s="56">
        <v>6.6</v>
      </c>
      <c r="E14" s="56">
        <v>5.4</v>
      </c>
    </row>
    <row r="15" spans="1:5" ht="30" x14ac:dyDescent="0.25">
      <c r="A15" s="1" t="s">
        <v>4</v>
      </c>
      <c r="B15" s="56">
        <v>-3.3</v>
      </c>
      <c r="C15" s="56">
        <v>-4.9000000000000004</v>
      </c>
      <c r="D15" s="56">
        <v>3.8</v>
      </c>
      <c r="E15" s="56">
        <v>0.1</v>
      </c>
    </row>
    <row r="16" spans="1:5" x14ac:dyDescent="0.25">
      <c r="A16" s="1" t="s">
        <v>5</v>
      </c>
      <c r="B16" s="56">
        <v>0.3</v>
      </c>
      <c r="C16" s="56">
        <v>0.2</v>
      </c>
      <c r="D16" s="56">
        <v>16.8</v>
      </c>
      <c r="E16" s="56">
        <v>0.7</v>
      </c>
    </row>
    <row r="17" spans="1:5" s="11" customFormat="1" ht="33.75" customHeight="1" x14ac:dyDescent="0.25">
      <c r="A17" s="10" t="s">
        <v>9</v>
      </c>
      <c r="B17" s="51">
        <v>-2.6</v>
      </c>
      <c r="C17" s="51">
        <v>-5.4</v>
      </c>
      <c r="D17" s="51">
        <v>9.6999999999999993</v>
      </c>
      <c r="E17" s="51">
        <v>2.4</v>
      </c>
    </row>
  </sheetData>
  <mergeCells count="3">
    <mergeCell ref="A5:A7"/>
    <mergeCell ref="B6:E6"/>
    <mergeCell ref="B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showGridLines="0" workbookViewId="0">
      <selection activeCell="A6" sqref="A6:A7"/>
    </sheetView>
  </sheetViews>
  <sheetFormatPr baseColWidth="10" defaultRowHeight="15" x14ac:dyDescent="0.25"/>
  <cols>
    <col min="1" max="1" width="42.85546875" customWidth="1"/>
    <col min="2" max="2" width="17.85546875" customWidth="1"/>
    <col min="3" max="3" width="17.7109375" customWidth="1"/>
    <col min="4" max="4" width="17.85546875" customWidth="1"/>
  </cols>
  <sheetData>
    <row r="2" spans="1:4" x14ac:dyDescent="0.25">
      <c r="A2" s="6" t="s">
        <v>12</v>
      </c>
    </row>
    <row r="3" spans="1:4" x14ac:dyDescent="0.25">
      <c r="A3" s="6" t="s">
        <v>16</v>
      </c>
    </row>
    <row r="6" spans="1:4" s="11" customFormat="1" ht="26.25" customHeight="1" x14ac:dyDescent="0.25">
      <c r="A6" s="149" t="s">
        <v>10</v>
      </c>
      <c r="B6" s="148">
        <v>1981</v>
      </c>
      <c r="C6" s="148"/>
      <c r="D6" s="148"/>
    </row>
    <row r="7" spans="1:4" s="11" customFormat="1" ht="26.25" customHeight="1" x14ac:dyDescent="0.25">
      <c r="A7" s="151"/>
      <c r="B7" s="30" t="s">
        <v>17</v>
      </c>
      <c r="C7" s="30" t="s">
        <v>18</v>
      </c>
      <c r="D7" s="30" t="s">
        <v>19</v>
      </c>
    </row>
    <row r="8" spans="1:4" x14ac:dyDescent="0.25">
      <c r="A8" s="1" t="s">
        <v>6</v>
      </c>
      <c r="B8" s="55">
        <v>1276</v>
      </c>
      <c r="C8" s="55">
        <v>537</v>
      </c>
      <c r="D8" s="55">
        <v>42</v>
      </c>
    </row>
    <row r="9" spans="1:4" x14ac:dyDescent="0.25">
      <c r="A9" s="1" t="s">
        <v>7</v>
      </c>
      <c r="B9" s="56">
        <v>248</v>
      </c>
      <c r="C9" s="56">
        <v>14</v>
      </c>
      <c r="D9" s="56">
        <v>5.5</v>
      </c>
    </row>
    <row r="10" spans="1:4" x14ac:dyDescent="0.25">
      <c r="A10" s="1" t="s">
        <v>0</v>
      </c>
      <c r="B10" s="56">
        <v>2071</v>
      </c>
      <c r="C10" s="56">
        <v>1439</v>
      </c>
      <c r="D10" s="56">
        <v>69.5</v>
      </c>
    </row>
    <row r="11" spans="1:4" x14ac:dyDescent="0.25">
      <c r="A11" s="1" t="s">
        <v>1</v>
      </c>
      <c r="B11" s="56">
        <v>347</v>
      </c>
      <c r="C11" s="56">
        <v>94</v>
      </c>
      <c r="D11" s="56">
        <v>3.5</v>
      </c>
    </row>
    <row r="12" spans="1:4" x14ac:dyDescent="0.25">
      <c r="A12" s="1" t="s">
        <v>8</v>
      </c>
      <c r="B12" s="56">
        <v>562</v>
      </c>
      <c r="C12" s="56">
        <v>159</v>
      </c>
      <c r="D12" s="56">
        <v>28.3</v>
      </c>
    </row>
    <row r="13" spans="1:4" ht="30" x14ac:dyDescent="0.25">
      <c r="A13" s="1" t="s">
        <v>2</v>
      </c>
      <c r="B13" s="56">
        <v>1374</v>
      </c>
      <c r="C13" s="56">
        <v>367</v>
      </c>
      <c r="D13" s="56">
        <v>26.7</v>
      </c>
    </row>
    <row r="14" spans="1:4" x14ac:dyDescent="0.25">
      <c r="A14" s="1" t="s">
        <v>3</v>
      </c>
      <c r="B14" s="56">
        <v>1018</v>
      </c>
      <c r="C14" s="56">
        <v>287</v>
      </c>
      <c r="D14" s="56">
        <v>28.1</v>
      </c>
    </row>
    <row r="15" spans="1:4" ht="30" x14ac:dyDescent="0.25">
      <c r="A15" s="1" t="s">
        <v>4</v>
      </c>
      <c r="B15" s="56">
        <v>847</v>
      </c>
      <c r="C15" s="56">
        <v>173</v>
      </c>
      <c r="D15" s="56">
        <v>20.399999999999999</v>
      </c>
    </row>
    <row r="16" spans="1:4" x14ac:dyDescent="0.25">
      <c r="A16" s="1" t="s">
        <v>5</v>
      </c>
      <c r="B16" s="56">
        <v>1491</v>
      </c>
      <c r="C16" s="56">
        <v>257</v>
      </c>
      <c r="D16" s="56">
        <v>17.3</v>
      </c>
    </row>
    <row r="17" spans="1:4" s="11" customFormat="1" ht="33.75" customHeight="1" x14ac:dyDescent="0.25">
      <c r="A17" s="10" t="s">
        <v>9</v>
      </c>
      <c r="B17" s="51">
        <v>9233</v>
      </c>
      <c r="C17" s="51">
        <v>3326</v>
      </c>
      <c r="D17" s="51">
        <v>36</v>
      </c>
    </row>
  </sheetData>
  <mergeCells count="2">
    <mergeCell ref="B6:D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showGridLines="0" workbookViewId="0">
      <selection sqref="A1:XFD1"/>
    </sheetView>
  </sheetViews>
  <sheetFormatPr baseColWidth="10" defaultRowHeight="15" x14ac:dyDescent="0.25"/>
  <cols>
    <col min="1" max="1" width="42.85546875" customWidth="1"/>
    <col min="2" max="4" width="17.85546875" customWidth="1"/>
  </cols>
  <sheetData>
    <row r="2" spans="1:4" x14ac:dyDescent="0.25">
      <c r="A2" s="6" t="s">
        <v>12</v>
      </c>
    </row>
    <row r="3" spans="1:4" x14ac:dyDescent="0.25">
      <c r="A3" s="6" t="s">
        <v>16</v>
      </c>
    </row>
    <row r="6" spans="1:4" s="11" customFormat="1" ht="26.25" customHeight="1" x14ac:dyDescent="0.25">
      <c r="A6" s="149" t="s">
        <v>10</v>
      </c>
      <c r="B6" s="148">
        <v>1982</v>
      </c>
      <c r="C6" s="148"/>
      <c r="D6" s="148"/>
    </row>
    <row r="7" spans="1:4" s="11" customFormat="1" ht="26.25" customHeight="1" x14ac:dyDescent="0.25">
      <c r="A7" s="151"/>
      <c r="B7" s="30" t="s">
        <v>17</v>
      </c>
      <c r="C7" s="30" t="s">
        <v>18</v>
      </c>
      <c r="D7" s="30" t="s">
        <v>19</v>
      </c>
    </row>
    <row r="8" spans="1:4" x14ac:dyDescent="0.25">
      <c r="A8" s="1" t="s">
        <v>6</v>
      </c>
      <c r="B8" s="55">
        <v>1369</v>
      </c>
      <c r="C8" s="55">
        <v>480</v>
      </c>
      <c r="D8" s="55">
        <v>35.1</v>
      </c>
    </row>
    <row r="9" spans="1:4" x14ac:dyDescent="0.25">
      <c r="A9" s="1" t="s">
        <v>7</v>
      </c>
      <c r="B9" s="56">
        <v>246</v>
      </c>
      <c r="C9" s="56">
        <v>14</v>
      </c>
      <c r="D9" s="56">
        <v>5.5</v>
      </c>
    </row>
    <row r="10" spans="1:4" x14ac:dyDescent="0.25">
      <c r="A10" s="1" t="s">
        <v>0</v>
      </c>
      <c r="B10" s="56">
        <v>1973</v>
      </c>
      <c r="C10" s="56">
        <v>1343</v>
      </c>
      <c r="D10" s="56">
        <v>68.099999999999994</v>
      </c>
    </row>
    <row r="11" spans="1:4" x14ac:dyDescent="0.25">
      <c r="A11" s="1" t="s">
        <v>1</v>
      </c>
      <c r="B11" s="56">
        <v>358</v>
      </c>
      <c r="C11" s="56">
        <v>99</v>
      </c>
      <c r="D11" s="56">
        <v>27.8</v>
      </c>
    </row>
    <row r="12" spans="1:4" x14ac:dyDescent="0.25">
      <c r="A12" s="1" t="s">
        <v>8</v>
      </c>
      <c r="B12" s="56">
        <v>451</v>
      </c>
      <c r="C12" s="56">
        <v>152</v>
      </c>
      <c r="D12" s="56">
        <v>33.6</v>
      </c>
    </row>
    <row r="13" spans="1:4" ht="30" x14ac:dyDescent="0.25">
      <c r="A13" s="1" t="s">
        <v>2</v>
      </c>
      <c r="B13" s="56">
        <v>1122</v>
      </c>
      <c r="C13" s="56">
        <v>344</v>
      </c>
      <c r="D13" s="56">
        <v>30.6</v>
      </c>
    </row>
    <row r="14" spans="1:4" x14ac:dyDescent="0.25">
      <c r="A14" s="1" t="s">
        <v>3</v>
      </c>
      <c r="B14" s="56">
        <v>991</v>
      </c>
      <c r="C14" s="56">
        <v>292</v>
      </c>
      <c r="D14" s="56">
        <v>29.4</v>
      </c>
    </row>
    <row r="15" spans="1:4" ht="30" x14ac:dyDescent="0.25">
      <c r="A15" s="1" t="s">
        <v>4</v>
      </c>
      <c r="B15" s="56">
        <v>750</v>
      </c>
      <c r="C15" s="56">
        <v>165</v>
      </c>
      <c r="D15" s="56">
        <v>22</v>
      </c>
    </row>
    <row r="16" spans="1:4" x14ac:dyDescent="0.25">
      <c r="A16" s="1" t="s">
        <v>5</v>
      </c>
      <c r="B16" s="56">
        <v>1503</v>
      </c>
      <c r="C16" s="56">
        <v>258</v>
      </c>
      <c r="D16" s="56">
        <v>17.2</v>
      </c>
    </row>
    <row r="17" spans="1:4" s="11" customFormat="1" ht="33.75" customHeight="1" x14ac:dyDescent="0.25">
      <c r="A17" s="10" t="s">
        <v>9</v>
      </c>
      <c r="B17" s="51">
        <v>8763</v>
      </c>
      <c r="C17" s="51">
        <v>3146</v>
      </c>
      <c r="D17" s="51">
        <v>35.9</v>
      </c>
    </row>
  </sheetData>
  <mergeCells count="2">
    <mergeCell ref="A6:A7"/>
    <mergeCell ref="B6:D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showGridLines="0" workbookViewId="0"/>
  </sheetViews>
  <sheetFormatPr baseColWidth="10" defaultRowHeight="15" x14ac:dyDescent="0.25"/>
  <cols>
    <col min="1" max="1" width="42.85546875" customWidth="1"/>
    <col min="2" max="4" width="17.85546875" customWidth="1"/>
  </cols>
  <sheetData>
    <row r="2" spans="1:10" x14ac:dyDescent="0.25">
      <c r="A2" s="6" t="s">
        <v>12</v>
      </c>
    </row>
    <row r="3" spans="1:10" x14ac:dyDescent="0.25">
      <c r="A3" s="6" t="s">
        <v>16</v>
      </c>
    </row>
    <row r="6" spans="1:10" s="11" customFormat="1" ht="26.25" customHeight="1" x14ac:dyDescent="0.25">
      <c r="A6" s="149" t="s">
        <v>10</v>
      </c>
      <c r="B6" s="148">
        <v>1983</v>
      </c>
      <c r="C6" s="148"/>
      <c r="D6" s="148"/>
    </row>
    <row r="7" spans="1:10" s="11" customFormat="1" ht="21.75" customHeight="1" x14ac:dyDescent="0.25">
      <c r="A7" s="151"/>
      <c r="B7" s="30" t="s">
        <v>17</v>
      </c>
      <c r="C7" s="30" t="s">
        <v>18</v>
      </c>
      <c r="D7" s="30" t="s">
        <v>19</v>
      </c>
    </row>
    <row r="8" spans="1:10" x14ac:dyDescent="0.25">
      <c r="A8" s="1" t="s">
        <v>6</v>
      </c>
      <c r="B8" s="55">
        <v>1382</v>
      </c>
      <c r="C8" s="55">
        <v>527</v>
      </c>
      <c r="D8" s="55">
        <v>38.200000000000003</v>
      </c>
    </row>
    <row r="9" spans="1:10" x14ac:dyDescent="0.25">
      <c r="A9" s="1" t="s">
        <v>7</v>
      </c>
      <c r="B9" s="56">
        <v>251</v>
      </c>
      <c r="C9" s="56">
        <v>9</v>
      </c>
      <c r="D9" s="56">
        <v>3.4</v>
      </c>
    </row>
    <row r="10" spans="1:10" x14ac:dyDescent="0.25">
      <c r="A10" s="1" t="s">
        <v>0</v>
      </c>
      <c r="B10" s="56">
        <v>2185</v>
      </c>
      <c r="C10" s="56">
        <v>1515</v>
      </c>
      <c r="D10" s="56">
        <v>69.3</v>
      </c>
    </row>
    <row r="11" spans="1:10" x14ac:dyDescent="0.25">
      <c r="A11" s="1" t="s">
        <v>1</v>
      </c>
      <c r="B11" s="56">
        <v>387</v>
      </c>
      <c r="C11" s="56">
        <v>104</v>
      </c>
      <c r="D11" s="56">
        <v>26.9</v>
      </c>
    </row>
    <row r="12" spans="1:10" x14ac:dyDescent="0.25">
      <c r="A12" s="1" t="s">
        <v>8</v>
      </c>
      <c r="B12" s="56">
        <v>420</v>
      </c>
      <c r="C12" s="56">
        <v>129</v>
      </c>
      <c r="D12" s="56">
        <v>30.7</v>
      </c>
    </row>
    <row r="13" spans="1:10" s="11" customFormat="1" ht="30" x14ac:dyDescent="0.25">
      <c r="A13" s="1" t="s">
        <v>2</v>
      </c>
      <c r="B13" s="57">
        <v>1158</v>
      </c>
      <c r="C13" s="57">
        <v>385</v>
      </c>
      <c r="D13" s="57">
        <v>33.200000000000003</v>
      </c>
    </row>
    <row r="14" spans="1:10" x14ac:dyDescent="0.25">
      <c r="A14" s="1" t="s">
        <v>3</v>
      </c>
      <c r="B14" s="56">
        <v>1026</v>
      </c>
      <c r="C14" s="56">
        <v>311</v>
      </c>
      <c r="D14" s="56">
        <v>30.3</v>
      </c>
    </row>
    <row r="15" spans="1:10" ht="30" x14ac:dyDescent="0.25">
      <c r="A15" s="1" t="s">
        <v>4</v>
      </c>
      <c r="B15" s="56">
        <v>692</v>
      </c>
      <c r="C15" s="56">
        <v>171</v>
      </c>
      <c r="D15" s="56">
        <v>24.7</v>
      </c>
      <c r="J15" t="s">
        <v>20</v>
      </c>
    </row>
    <row r="16" spans="1:10" x14ac:dyDescent="0.25">
      <c r="A16" s="1" t="s">
        <v>5</v>
      </c>
      <c r="B16" s="56">
        <v>1531</v>
      </c>
      <c r="C16" s="56">
        <v>301</v>
      </c>
      <c r="D16" s="56">
        <v>19.7</v>
      </c>
    </row>
    <row r="17" spans="1:4" ht="33.75" customHeight="1" x14ac:dyDescent="0.25">
      <c r="A17" s="10" t="s">
        <v>9</v>
      </c>
      <c r="B17" s="51">
        <v>9032</v>
      </c>
      <c r="C17" s="51">
        <v>3452</v>
      </c>
      <c r="D17" s="51">
        <v>38.200000000000003</v>
      </c>
    </row>
  </sheetData>
  <mergeCells count="2">
    <mergeCell ref="A6:A7"/>
    <mergeCell ref="B6:D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/>
  </sheetViews>
  <sheetFormatPr baseColWidth="10" defaultRowHeight="15" x14ac:dyDescent="0.25"/>
  <cols>
    <col min="1" max="1" width="42.85546875" customWidth="1"/>
    <col min="2" max="4" width="17.85546875" customWidth="1"/>
  </cols>
  <sheetData>
    <row r="1" spans="1:4" x14ac:dyDescent="0.25">
      <c r="A1" s="6" t="s">
        <v>12</v>
      </c>
    </row>
    <row r="2" spans="1:4" x14ac:dyDescent="0.25">
      <c r="A2" s="6" t="s">
        <v>16</v>
      </c>
    </row>
    <row r="5" spans="1:4" ht="26.25" customHeight="1" x14ac:dyDescent="0.25">
      <c r="A5" s="149" t="s">
        <v>10</v>
      </c>
      <c r="B5" s="148">
        <v>1984</v>
      </c>
      <c r="C5" s="148"/>
      <c r="D5" s="148"/>
    </row>
    <row r="6" spans="1:4" ht="26.25" customHeight="1" x14ac:dyDescent="0.25">
      <c r="A6" s="151"/>
      <c r="B6" s="30" t="s">
        <v>17</v>
      </c>
      <c r="C6" s="30" t="s">
        <v>18</v>
      </c>
      <c r="D6" s="30" t="s">
        <v>19</v>
      </c>
    </row>
    <row r="7" spans="1:4" x14ac:dyDescent="0.25">
      <c r="A7" s="1" t="s">
        <v>6</v>
      </c>
      <c r="B7" s="55">
        <v>1565</v>
      </c>
      <c r="C7" s="55">
        <v>553</v>
      </c>
      <c r="D7" s="55">
        <v>35.299999999999997</v>
      </c>
    </row>
    <row r="8" spans="1:4" x14ac:dyDescent="0.25">
      <c r="A8" s="1" t="s">
        <v>7</v>
      </c>
      <c r="B8" s="56">
        <v>250</v>
      </c>
      <c r="C8" s="56">
        <v>9</v>
      </c>
      <c r="D8" s="56">
        <v>3.6</v>
      </c>
    </row>
    <row r="9" spans="1:4" x14ac:dyDescent="0.25">
      <c r="A9" s="1" t="s">
        <v>0</v>
      </c>
      <c r="B9" s="56">
        <v>2173</v>
      </c>
      <c r="C9" s="56">
        <v>1560</v>
      </c>
      <c r="D9" s="56">
        <v>71.8</v>
      </c>
    </row>
    <row r="10" spans="1:4" x14ac:dyDescent="0.25">
      <c r="A10" s="1" t="s">
        <v>1</v>
      </c>
      <c r="B10" s="56">
        <v>402</v>
      </c>
      <c r="C10" s="56">
        <v>108</v>
      </c>
      <c r="D10" s="56">
        <v>26.9</v>
      </c>
    </row>
    <row r="11" spans="1:4" x14ac:dyDescent="0.25">
      <c r="A11" s="1" t="s">
        <v>8</v>
      </c>
      <c r="B11" s="56">
        <v>330</v>
      </c>
      <c r="C11" s="56">
        <v>110</v>
      </c>
      <c r="D11" s="56">
        <v>33.299999999999997</v>
      </c>
    </row>
    <row r="12" spans="1:4" ht="30" x14ac:dyDescent="0.25">
      <c r="A12" s="1" t="s">
        <v>2</v>
      </c>
      <c r="B12" s="57">
        <v>1262</v>
      </c>
      <c r="C12" s="57">
        <v>393</v>
      </c>
      <c r="D12" s="57">
        <v>31.1</v>
      </c>
    </row>
    <row r="13" spans="1:4" x14ac:dyDescent="0.25">
      <c r="A13" s="1" t="s">
        <v>3</v>
      </c>
      <c r="B13" s="56">
        <v>1103</v>
      </c>
      <c r="C13" s="56">
        <v>328</v>
      </c>
      <c r="D13" s="56">
        <v>29.7</v>
      </c>
    </row>
    <row r="14" spans="1:4" ht="30" x14ac:dyDescent="0.25">
      <c r="A14" s="1" t="s">
        <v>4</v>
      </c>
      <c r="B14" s="56">
        <v>710</v>
      </c>
      <c r="C14" s="56">
        <v>171</v>
      </c>
      <c r="D14" s="56">
        <v>24.1</v>
      </c>
    </row>
    <row r="15" spans="1:4" x14ac:dyDescent="0.25">
      <c r="A15" s="1" t="s">
        <v>5</v>
      </c>
      <c r="B15" s="56">
        <v>1558</v>
      </c>
      <c r="C15" s="56">
        <v>303</v>
      </c>
      <c r="D15" s="56">
        <v>19.399999999999999</v>
      </c>
    </row>
    <row r="16" spans="1:4" ht="33.75" customHeight="1" x14ac:dyDescent="0.25">
      <c r="A16" s="10" t="s">
        <v>9</v>
      </c>
      <c r="B16" s="51">
        <v>9353</v>
      </c>
      <c r="C16" s="51">
        <v>3535</v>
      </c>
      <c r="D16" s="51">
        <v>37.799999999999997</v>
      </c>
    </row>
  </sheetData>
  <mergeCells count="2">
    <mergeCell ref="A5:A6"/>
    <mergeCell ref="B5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/>
  </sheetViews>
  <sheetFormatPr baseColWidth="10" defaultRowHeight="15" x14ac:dyDescent="0.25"/>
  <cols>
    <col min="1" max="1" width="42.85546875" customWidth="1"/>
    <col min="2" max="5" width="17.85546875" customWidth="1"/>
  </cols>
  <sheetData>
    <row r="1" spans="1:5" x14ac:dyDescent="0.25">
      <c r="A1" s="6" t="s">
        <v>21</v>
      </c>
    </row>
    <row r="2" spans="1:5" x14ac:dyDescent="0.25">
      <c r="A2" s="6" t="s">
        <v>22</v>
      </c>
    </row>
    <row r="5" spans="1:5" s="5" customFormat="1" ht="30" customHeight="1" x14ac:dyDescent="0.25">
      <c r="A5" s="13" t="s">
        <v>10</v>
      </c>
      <c r="B5" s="13">
        <v>1981</v>
      </c>
      <c r="C5" s="13">
        <v>1982</v>
      </c>
      <c r="D5" s="13">
        <v>1983</v>
      </c>
      <c r="E5" s="13">
        <v>1984</v>
      </c>
    </row>
    <row r="6" spans="1:5" x14ac:dyDescent="0.25">
      <c r="A6" s="1" t="s">
        <v>6</v>
      </c>
      <c r="B6" s="52">
        <v>126</v>
      </c>
      <c r="C6" s="52">
        <v>112.9</v>
      </c>
      <c r="D6" s="52">
        <v>124</v>
      </c>
      <c r="E6" s="52">
        <v>130.1</v>
      </c>
    </row>
    <row r="7" spans="1:5" x14ac:dyDescent="0.25">
      <c r="A7" s="1" t="s">
        <v>7</v>
      </c>
      <c r="B7" s="52">
        <v>132.80000000000001</v>
      </c>
      <c r="C7" s="52">
        <v>131.9</v>
      </c>
      <c r="D7" s="52">
        <v>83.8</v>
      </c>
      <c r="E7" s="52">
        <v>82.8</v>
      </c>
    </row>
    <row r="8" spans="1:5" x14ac:dyDescent="0.25">
      <c r="A8" s="1" t="s">
        <v>0</v>
      </c>
      <c r="B8" s="52">
        <v>115</v>
      </c>
      <c r="C8" s="52">
        <v>107.4</v>
      </c>
      <c r="D8" s="52">
        <v>121.1</v>
      </c>
      <c r="E8" s="52">
        <v>124.7</v>
      </c>
    </row>
    <row r="9" spans="1:5" x14ac:dyDescent="0.25">
      <c r="A9" s="1" t="s">
        <v>1</v>
      </c>
      <c r="B9" s="52">
        <v>187.1</v>
      </c>
      <c r="C9" s="52">
        <v>197.6</v>
      </c>
      <c r="D9" s="52">
        <v>207.1</v>
      </c>
      <c r="E9" s="52">
        <v>215.5</v>
      </c>
    </row>
    <row r="10" spans="1:5" x14ac:dyDescent="0.25">
      <c r="A10" s="1" t="s">
        <v>8</v>
      </c>
      <c r="B10" s="52">
        <v>110.6</v>
      </c>
      <c r="C10" s="52">
        <v>105.5</v>
      </c>
      <c r="D10" s="52">
        <v>89.7</v>
      </c>
      <c r="E10" s="52">
        <v>76.5</v>
      </c>
    </row>
    <row r="11" spans="1:5" s="11" customFormat="1" ht="30" x14ac:dyDescent="0.25">
      <c r="A11" s="1" t="s">
        <v>2</v>
      </c>
      <c r="B11" s="53">
        <v>118.1</v>
      </c>
      <c r="C11" s="53">
        <v>110.6</v>
      </c>
      <c r="D11" s="53">
        <v>123.9</v>
      </c>
      <c r="E11" s="53">
        <v>126.4</v>
      </c>
    </row>
    <row r="12" spans="1:5" x14ac:dyDescent="0.25">
      <c r="A12" s="1" t="s">
        <v>3</v>
      </c>
      <c r="B12" s="52">
        <v>149.5</v>
      </c>
      <c r="C12" s="52">
        <v>152.1</v>
      </c>
      <c r="D12" s="52">
        <v>162.19999999999999</v>
      </c>
      <c r="E12" s="52">
        <v>171</v>
      </c>
    </row>
    <row r="13" spans="1:5" ht="30" x14ac:dyDescent="0.25">
      <c r="A13" s="1" t="s">
        <v>4</v>
      </c>
      <c r="B13" s="52">
        <v>138.1</v>
      </c>
      <c r="C13" s="52">
        <v>131.4</v>
      </c>
      <c r="D13" s="52">
        <v>136.30000000000001</v>
      </c>
      <c r="E13" s="52">
        <v>136.5</v>
      </c>
    </row>
    <row r="14" spans="1:5" x14ac:dyDescent="0.25">
      <c r="A14" s="1" t="s">
        <v>5</v>
      </c>
      <c r="B14" s="52">
        <v>111.4</v>
      </c>
      <c r="C14" s="52">
        <v>111.6</v>
      </c>
      <c r="D14" s="52">
        <v>130.4</v>
      </c>
      <c r="E14" s="52">
        <v>131.30000000000001</v>
      </c>
    </row>
    <row r="15" spans="1:5" s="11" customFormat="1" ht="33.75" customHeight="1" x14ac:dyDescent="0.25">
      <c r="A15" s="10" t="s">
        <v>9</v>
      </c>
      <c r="B15" s="54">
        <v>121.4</v>
      </c>
      <c r="C15" s="54">
        <v>114.8</v>
      </c>
      <c r="D15" s="54">
        <v>126</v>
      </c>
      <c r="E15" s="54">
        <v>129.1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ÍNDICE</vt:lpstr>
      <vt:lpstr>Página 9</vt:lpstr>
      <vt:lpstr>Página 13</vt:lpstr>
      <vt:lpstr>Pagina 15</vt:lpstr>
      <vt:lpstr>Pagina 19</vt:lpstr>
      <vt:lpstr>Pagina 21</vt:lpstr>
      <vt:lpstr>Pagina 23</vt:lpstr>
      <vt:lpstr>Pagina 25</vt:lpstr>
      <vt:lpstr>Pagina 27</vt:lpstr>
      <vt:lpstr>Pagina 31</vt:lpstr>
      <vt:lpstr>Pagina 33</vt:lpstr>
      <vt:lpstr>Pagina 35</vt:lpstr>
      <vt:lpstr>Pagina 37</vt:lpstr>
      <vt:lpstr>Pagina 39 a 62</vt:lpstr>
      <vt:lpstr>Pagina 63 a 86</vt:lpstr>
      <vt:lpstr>Pagina 87 a 110</vt:lpstr>
      <vt:lpstr>Pagina 111 a 134</vt:lpstr>
      <vt:lpstr>Pagina 135 a 140</vt:lpstr>
      <vt:lpstr>Pagina 141 a 146</vt:lpstr>
      <vt:lpstr>Pagina 147 a 152</vt:lpstr>
      <vt:lpstr>Pagina 153 a 158</vt:lpstr>
      <vt:lpstr>Pagina 159 a 170</vt:lpstr>
      <vt:lpstr>Pagina 171 a 182</vt:lpstr>
      <vt:lpstr>Pagina 183 a 192</vt:lpstr>
      <vt:lpstr>Pagina 193 a 196</vt:lpstr>
      <vt:lpstr>Pagina 197 a 206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Micaela Ambrogui</cp:lastModifiedBy>
  <dcterms:created xsi:type="dcterms:W3CDTF">2025-11-25T17:54:40Z</dcterms:created>
  <dcterms:modified xsi:type="dcterms:W3CDTF">2025-12-03T14:37:06Z</dcterms:modified>
</cp:coreProperties>
</file>