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120" yWindow="45" windowWidth="15135" windowHeight="7650" tabRatio="788"/>
  </bookViews>
  <sheets>
    <sheet name="INDICE" sheetId="13" r:id="rId1"/>
    <sheet name="Pagina 15" sheetId="2" r:id="rId2"/>
    <sheet name="Pagina 17" sheetId="3" r:id="rId3"/>
    <sheet name="Pagina 18" sheetId="4" r:id="rId4"/>
    <sheet name="Pagina 19" sheetId="5" r:id="rId5"/>
    <sheet name="Pagina 20" sheetId="6" r:id="rId6"/>
    <sheet name="Pagina 21" sheetId="7" r:id="rId7"/>
    <sheet name="Pagina 22" sheetId="8" r:id="rId8"/>
    <sheet name="Pagina 27" sheetId="10" r:id="rId9"/>
    <sheet name="Pagina 33" sheetId="11" r:id="rId10"/>
    <sheet name="Pagina 40" sheetId="12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7" hidden="1">'Pagina 22'!$A$7:$O$131</definedName>
  </definedNames>
  <calcPr calcId="162913"/>
</workbook>
</file>

<file path=xl/calcChain.xml><?xml version="1.0" encoding="utf-8"?>
<calcChain xmlns="http://schemas.openxmlformats.org/spreadsheetml/2006/main">
  <c r="D6" i="12" l="1"/>
  <c r="C6" i="12"/>
  <c r="C5" i="12"/>
  <c r="C4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D9" i="12" l="1"/>
  <c r="B9" i="12" s="1"/>
  <c r="D10" i="12"/>
  <c r="B10" i="12" s="1"/>
  <c r="D11" i="12"/>
  <c r="B11" i="12" s="1"/>
  <c r="D12" i="12"/>
  <c r="B12" i="12" s="1"/>
  <c r="D13" i="12"/>
  <c r="D14" i="12"/>
  <c r="D15" i="12"/>
  <c r="B15" i="12" s="1"/>
  <c r="D16" i="12"/>
  <c r="D17" i="12"/>
  <c r="B17" i="12" s="1"/>
  <c r="D18" i="12"/>
  <c r="B18" i="12" s="1"/>
  <c r="D19" i="12"/>
  <c r="B19" i="12" s="1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8" i="12"/>
  <c r="B8" i="12" s="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G6" i="10"/>
  <c r="F6" i="10"/>
  <c r="E6" i="10"/>
  <c r="D6" i="10"/>
  <c r="C6" i="10"/>
  <c r="B6" i="10"/>
  <c r="G5" i="10"/>
  <c r="F5" i="10"/>
  <c r="E5" i="10"/>
  <c r="D5" i="10"/>
  <c r="C5" i="10"/>
  <c r="B5" i="10"/>
  <c r="G4" i="10"/>
  <c r="F4" i="10"/>
  <c r="E4" i="10"/>
  <c r="D4" i="10"/>
  <c r="C4" i="10"/>
  <c r="B4" i="10"/>
  <c r="N131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8" i="8"/>
  <c r="C4" i="8"/>
  <c r="D4" i="8"/>
  <c r="E4" i="8"/>
  <c r="F4" i="8"/>
  <c r="G4" i="8"/>
  <c r="H4" i="8"/>
  <c r="I4" i="8"/>
  <c r="J4" i="8"/>
  <c r="K4" i="8"/>
  <c r="L4" i="8"/>
  <c r="M4" i="8"/>
  <c r="C5" i="8"/>
  <c r="D5" i="8"/>
  <c r="E5" i="8"/>
  <c r="F5" i="8"/>
  <c r="G5" i="8"/>
  <c r="H5" i="8"/>
  <c r="I5" i="8"/>
  <c r="J5" i="8"/>
  <c r="K5" i="8"/>
  <c r="L5" i="8"/>
  <c r="M5" i="8"/>
  <c r="C6" i="8"/>
  <c r="D6" i="8"/>
  <c r="E6" i="8"/>
  <c r="F6" i="8"/>
  <c r="G6" i="8"/>
  <c r="H6" i="8"/>
  <c r="I6" i="8"/>
  <c r="J6" i="8"/>
  <c r="K6" i="8"/>
  <c r="L6" i="8"/>
  <c r="M6" i="8"/>
  <c r="B4" i="8"/>
  <c r="B6" i="8"/>
  <c r="B5" i="8"/>
  <c r="B16" i="12" l="1"/>
  <c r="D5" i="12"/>
  <c r="B14" i="12"/>
  <c r="D4" i="12"/>
  <c r="B13" i="12"/>
  <c r="F101" i="6"/>
  <c r="F18" i="6"/>
  <c r="E18" i="6"/>
  <c r="D18" i="6"/>
  <c r="C18" i="6"/>
  <c r="B18" i="6"/>
  <c r="F17" i="6"/>
  <c r="E17" i="6"/>
  <c r="D17" i="6"/>
  <c r="C17" i="6"/>
  <c r="B17" i="6"/>
  <c r="F16" i="6"/>
  <c r="E16" i="6"/>
  <c r="D16" i="6"/>
  <c r="C16" i="6"/>
  <c r="B16" i="6"/>
  <c r="F15" i="6"/>
  <c r="E15" i="6"/>
  <c r="D15" i="6"/>
  <c r="C15" i="6"/>
  <c r="B15" i="6"/>
  <c r="F14" i="6"/>
  <c r="E14" i="6"/>
  <c r="D14" i="6"/>
  <c r="C14" i="6"/>
  <c r="B14" i="6"/>
  <c r="F13" i="6"/>
  <c r="E13" i="6"/>
  <c r="D13" i="6"/>
  <c r="C13" i="6"/>
  <c r="B13" i="6"/>
  <c r="F12" i="6"/>
  <c r="E12" i="6"/>
  <c r="D12" i="6"/>
  <c r="C12" i="6"/>
  <c r="B12" i="6"/>
  <c r="F11" i="6"/>
  <c r="E11" i="6"/>
  <c r="D11" i="6"/>
  <c r="C11" i="6"/>
  <c r="B11" i="6"/>
  <c r="F10" i="6"/>
  <c r="E10" i="6"/>
  <c r="D10" i="6"/>
  <c r="C10" i="6"/>
  <c r="B10" i="6"/>
  <c r="F9" i="6"/>
  <c r="E9" i="6"/>
  <c r="D9" i="6"/>
  <c r="C9" i="6"/>
  <c r="B9" i="6"/>
  <c r="F101" i="5" l="1"/>
  <c r="F101" i="4" l="1"/>
  <c r="F18" i="4"/>
  <c r="E18" i="4"/>
  <c r="D18" i="4"/>
  <c r="C18" i="4"/>
  <c r="B18" i="4"/>
</calcChain>
</file>

<file path=xl/comments1.xml><?xml version="1.0" encoding="utf-8"?>
<comments xmlns="http://schemas.openxmlformats.org/spreadsheetml/2006/main">
  <authors>
    <author>Roberto Simiand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Indice no comparable por cambio de metodología
</t>
        </r>
      </text>
    </comment>
  </commentList>
</comments>
</file>

<file path=xl/sharedStrings.xml><?xml version="1.0" encoding="utf-8"?>
<sst xmlns="http://schemas.openxmlformats.org/spreadsheetml/2006/main" count="672" uniqueCount="204">
  <si>
    <t>AÑO</t>
  </si>
  <si>
    <t>Nación A precios de 1960</t>
  </si>
  <si>
    <t>Provincia A precios corrientes</t>
  </si>
  <si>
    <t xml:space="preserve"> A precios de 1960</t>
  </si>
  <si>
    <t>en millones de m$n</t>
  </si>
  <si>
    <t>Agricultura, caza, sivicultura y pesca</t>
  </si>
  <si>
    <t>Explotación de minas y canteras</t>
  </si>
  <si>
    <t>Industria manufacturera</t>
  </si>
  <si>
    <t>Electricidad, gas y agua</t>
  </si>
  <si>
    <t>Construccion</t>
  </si>
  <si>
    <t>Comercio al por mayor, al por menor, restaurantes y hoteles</t>
  </si>
  <si>
    <t>Transporte, almacenamiento y comunicaciones</t>
  </si>
  <si>
    <t>Establecimientos financieros, seguros y bienes inmuebles</t>
  </si>
  <si>
    <t>Impuestos indirectos - Subsidios</t>
  </si>
  <si>
    <t>Producto Bruto Interno a precio de mercado</t>
  </si>
  <si>
    <t>millones de $</t>
  </si>
  <si>
    <t>* Cifra provisoria</t>
  </si>
  <si>
    <t>Producto Bruto Interno al costo de factores</t>
  </si>
  <si>
    <t>Servicios comunales, sociales y personales</t>
  </si>
  <si>
    <t xml:space="preserve">PRODUCTO BRUTO INTERNO AL COSTO CORRIENTE DE FACTORES, SEGUN SECTORES ECONOMICOS </t>
  </si>
  <si>
    <t>1973 *</t>
  </si>
  <si>
    <t>COMPOSICION PORCENTUAL</t>
  </si>
  <si>
    <t xml:space="preserve"> </t>
  </si>
  <si>
    <t>PRODUCTO BRUTO INTERNO AL COSTO CONSTANTE DE FACTORES SEGÚN SECTORES ECONOMICOS</t>
  </si>
  <si>
    <t>1973*</t>
  </si>
  <si>
    <t>en millones de $</t>
  </si>
  <si>
    <t>Agropecuario, caza, silvicultura y pesca</t>
  </si>
  <si>
    <t>Industra manufacturera</t>
  </si>
  <si>
    <t>Construcciones</t>
  </si>
  <si>
    <t>Comercio al por mayor, al por menos, restaurantes y hoteles</t>
  </si>
  <si>
    <t>Producto Bruto Interno a costo de factores</t>
  </si>
  <si>
    <t>* cifras provisorias</t>
  </si>
  <si>
    <t>Nación A precios corrientes</t>
  </si>
  <si>
    <t>INDICE DE VOLUMEN FISICO DE LA PRODUCCION SEGUN SECTORES ECONOMICOS</t>
  </si>
  <si>
    <t>AÑO BASE 1960 = 100,0</t>
  </si>
  <si>
    <t>PRECIOS IMPLICITOS EN EL PRODUCTO BRUTO SECTORIAL</t>
  </si>
  <si>
    <t xml:space="preserve">PRODUCTO BRUTO INTERNO A PRECIOS CONSTANTES DE 1960 </t>
  </si>
  <si>
    <t>CORRESPONDEN A LA RECACION ENTRE CADA PERIODO Y EL CORRELATIVO INMEDIATO ANTERIOR</t>
  </si>
  <si>
    <t>PRODUCTO BRUTO INTERNO AL COSTO CORRIENTE DE FACTORES, SEGÚN SECTORES ECONOMICOS, POR PARTIDO</t>
  </si>
  <si>
    <t>AÑO 1972</t>
  </si>
  <si>
    <t>En miles de $</t>
  </si>
  <si>
    <t xml:space="preserve">PARTIDO </t>
  </si>
  <si>
    <t>Total</t>
  </si>
  <si>
    <t>Agricultura</t>
  </si>
  <si>
    <t>TOTAL PROVINCIA</t>
  </si>
  <si>
    <t>GRAN BUENOS AIRES</t>
  </si>
  <si>
    <t>Ganadería</t>
  </si>
  <si>
    <t>Pesca</t>
  </si>
  <si>
    <t>Minería</t>
  </si>
  <si>
    <t>Industria</t>
  </si>
  <si>
    <t>Electricidad, gas, agua y servicios sanitarios</t>
  </si>
  <si>
    <t>Comercio, restaurantes y hoteles</t>
  </si>
  <si>
    <t>Transporte, almacenamientoy comunicaciones</t>
  </si>
  <si>
    <t>Establecimiento financieros, seguros y bienes inmuebles</t>
  </si>
  <si>
    <t>Adolfo Alsina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</si>
  <si>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</si>
  <si>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</si>
  <si>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</si>
  <si>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</si>
  <si>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</si>
  <si>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</si>
  <si>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</si>
  <si>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</si>
  <si>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Bartolomé Mitre</t>
  </si>
  <si>
    <t>Berazategui</t>
  </si>
  <si>
    <t>Berisso</t>
  </si>
  <si>
    <t>Bolivar</t>
  </si>
  <si>
    <t>Bragado</t>
  </si>
  <si>
    <t>Brandsen</t>
  </si>
  <si>
    <t xml:space="preserve">Campana 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</si>
  <si>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</si>
  <si>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</si>
  <si>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</si>
  <si>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</si>
  <si>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</si>
  <si>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</si>
  <si>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</si>
  <si>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Dorrego</t>
  </si>
  <si>
    <t>Coronel Pringles</t>
  </si>
  <si>
    <t>Coronel Rosales</t>
  </si>
  <si>
    <t>Coronel Suárez</t>
  </si>
  <si>
    <t>Chacabuco</t>
  </si>
  <si>
    <t>Chascomús</t>
  </si>
  <si>
    <t>Chivilcoy</t>
  </si>
  <si>
    <t>Dolores</t>
  </si>
  <si>
    <t>Ensenada</t>
  </si>
  <si>
    <t>Escobar</t>
  </si>
  <si>
    <t>Esteban Echeverría</t>
  </si>
  <si>
    <t>Exaltación de la Cruz</t>
  </si>
  <si>
    <t>Florencio Varela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</si>
  <si>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</si>
  <si>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</si>
  <si>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</si>
  <si>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</si>
  <si>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</si>
  <si>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</si>
  <si>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</si>
  <si>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</si>
  <si>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</si>
  <si>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</si>
  <si>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</si>
  <si>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Pueyrredon</t>
  </si>
  <si>
    <t>General Rodriguez</t>
  </si>
  <si>
    <t>General San Martín</t>
  </si>
  <si>
    <t>General Sarmiento</t>
  </si>
  <si>
    <t>General Viamonte</t>
  </si>
  <si>
    <t>General Villegas</t>
  </si>
  <si>
    <t>González Chaves</t>
  </si>
  <si>
    <t>Guaminí</t>
  </si>
  <si>
    <t>Hipolito Yrigoren</t>
  </si>
  <si>
    <t>Juárez</t>
  </si>
  <si>
    <t>Junín</t>
  </si>
  <si>
    <t>Lanús</t>
  </si>
  <si>
    <t>La Plata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</si>
  <si>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</si>
  <si>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</si>
  <si>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</si>
  <si>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</si>
  <si>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</si>
  <si>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</si>
  <si>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</si>
  <si>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</si>
  <si>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</si>
  <si>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</si>
  <si>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Mar Chiquita</t>
  </si>
  <si>
    <t>Marcos Paz</t>
  </si>
  <si>
    <t>Matanza</t>
  </si>
  <si>
    <t>Mercedes</t>
  </si>
  <si>
    <t>Merlo</t>
  </si>
  <si>
    <t>Monte</t>
  </si>
  <si>
    <t>Moreno</t>
  </si>
  <si>
    <t>Morón</t>
  </si>
  <si>
    <t>Navarro</t>
  </si>
  <si>
    <t>Necochea</t>
  </si>
  <si>
    <t>Nueve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</si>
  <si>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</si>
  <si>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</si>
  <si>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</si>
  <si>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</si>
  <si>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</si>
  <si>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</si>
  <si>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</si>
  <si>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Puan</t>
  </si>
  <si>
    <t>Quilmes</t>
  </si>
  <si>
    <t>Ramallo</t>
  </si>
  <si>
    <t>Rauch</t>
  </si>
  <si>
    <t>Rivadavia</t>
  </si>
  <si>
    <t>Rojas</t>
  </si>
  <si>
    <t>Roque Perez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</si>
  <si>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</si>
  <si>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</si>
  <si>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</si>
  <si>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</si>
  <si>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</si>
  <si>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</si>
  <si>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</si>
  <si>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</si>
  <si>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</si>
  <si>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</si>
  <si>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</si>
  <si>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</si>
  <si>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</si>
  <si>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</si>
  <si>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</si>
  <si>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</si>
  <si>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</si>
  <si>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</si>
  <si>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Trenuqe Lauquen</t>
  </si>
  <si>
    <t>Tres Arroyos</t>
  </si>
  <si>
    <t>Tres de febrero</t>
  </si>
  <si>
    <t>Veiticinco de Mayo</t>
  </si>
  <si>
    <t>Vicente López</t>
  </si>
  <si>
    <t>Villarino</t>
  </si>
  <si>
    <t>Zárate</t>
  </si>
  <si>
    <t>RESTO DE PROVINCIA</t>
  </si>
  <si>
    <t>Daireaux</t>
  </si>
  <si>
    <t>VALOR DE PRODUCCIÓN DE LOS SECTORES PRODUCTORES DE BIENES</t>
  </si>
  <si>
    <t>VALOR DE PRODUCCIÓN DE LOS SECTORES PRODUCTORES DE BIENES A PRECIOS DE 1960</t>
  </si>
  <si>
    <t>Producto Bruto</t>
  </si>
  <si>
    <t>Población</t>
  </si>
  <si>
    <t>Per cápita</t>
  </si>
  <si>
    <t>MINISTERIO DE ECONOMIA Y HACIENDA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</si>
  <si>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</si>
  <si>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</si>
  <si>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</si>
  <si>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</si>
  <si>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</si>
  <si>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</si>
  <si>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</si>
  <si>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</si>
  <si>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</si>
  <si>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</si>
  <si>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PRODUCTO BRUTO INTERNO AL COSTO CORRIENTE DE FACTORES, SEGUN SECTORES ECONOMICOS 
COMPOSICION PORCENTUAL</t>
  </si>
  <si>
    <t>INDICE DE VOLUMEN FISICO DE LA PRODUCCION SEGUN SECTORES ECONOMICOS
AÑO BASE 1960 = 100,0</t>
  </si>
  <si>
    <t>PRECIOS IMPLICITOS EN EL PRODUCTO BRUTO SECTORIAL
AÑO BASE 1960 = 100,0</t>
  </si>
  <si>
    <t>PRODUCTO BRUTO INTERNO A PRECIOS CONSTANTES DE 1960 
CORRESPONDEN A LA RECACION ENTRE CADA PERIODO Y EL CORRELATIVO INMEDIATO ANTERIOR</t>
  </si>
  <si>
    <t>VALOR DE PRODUCCIÓN DE LOS SECTORES PRODUCTORES DE BIENES A PRECIOS DE 1960
AÑO 1972
En miles de $</t>
  </si>
  <si>
    <t>PRODUCTO BRUTO INTERNO AL COSTO CORRIENTE DE FACTORES, SEGÚN SECTORES ECONOMICOS, POR PARTIDO
AÑO 1972 - En miles de $</t>
  </si>
  <si>
    <t>VALOR DE PRODUCCIÓN DE LOS SECTORES PRODUCTORES DE BIENES
AÑO 1972  - En miles de $</t>
  </si>
  <si>
    <t xml:space="preserve">DIRECCION  DE ESTADISTICA </t>
  </si>
  <si>
    <t>PRODUCTO BRUTO INTERNO de la provincia de BUENOS AIRES 1969 - 1973</t>
  </si>
  <si>
    <t>PRODUCTO BRUTO INTERNO AL COSTO CORRIENTE DE FACTORES, POR HABITANTE</t>
  </si>
  <si>
    <t>PRODUCTO BRUTO INTERNO AL COSTO CORRIENTE DE FACTORES, POR HABITANTE
AÑO 1972</t>
  </si>
  <si>
    <t xml:space="preserve"> Agricultura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</si>
</sst>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7" formatCode="#,##0.0_ ;\-#,##0.0\ 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20"/>
      <color rgb="FF00AEC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color rgb="FF00AEC3"/>
      <name val="Calibri"/>
      <family val="2"/>
      <scheme val="minor"/>
    </font>
    <font>
      <b/>
      <sz val="11"/>
      <color rgb="FF00AEC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AEC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6" fillId="0" borderId="1"/>
    <xf numFmtId="9" fontId="5" fillId="0" borderId="0" applyFont="0" applyFill="0" applyBorder="0" applyAlignment="0" applyProtection="0"/>
    <xf numFmtId="0" fontId="5" fillId="0" borderId="1"/>
    <xf numFmtId="43" fontId="5" fillId="0" borderId="1" applyFont="0" applyFill="0" applyBorder="0" applyAlignment="0" applyProtection="0"/>
    <xf numFmtId="0" fontId="1" fillId="0" borderId="1"/>
    <xf numFmtId="0" fontId="18" fillId="0" borderId="1" applyNumberFormat="0" applyFill="0" applyBorder="0" applyAlignment="0" applyProtection="0"/>
  </cellStyleXfs>
  <cellXfs count="99">
    <xf numFmtId="0" fontId="0" fillId="0" borderId="0" xfId="0"/>
    <xf numFmtId="0" fontId="0" fillId="2" borderId="0" xfId="0" applyFill="1"/>
    <xf numFmtId="0" fontId="8" fillId="2" borderId="1" xfId="2" applyNumberFormat="1" applyFont="1" applyFill="1" applyAlignment="1">
      <alignment horizontal="center" vertical="center"/>
    </xf>
    <xf numFmtId="0" fontId="9" fillId="2" borderId="0" xfId="0" applyFont="1" applyFill="1"/>
    <xf numFmtId="164" fontId="0" fillId="2" borderId="0" xfId="0" applyNumberFormat="1" applyFill="1"/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right"/>
    </xf>
    <xf numFmtId="164" fontId="0" fillId="2" borderId="1" xfId="0" applyNumberFormat="1" applyFill="1" applyBorder="1"/>
    <xf numFmtId="164" fontId="6" fillId="2" borderId="1" xfId="1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right"/>
    </xf>
    <xf numFmtId="0" fontId="8" fillId="2" borderId="1" xfId="2" applyNumberFormat="1" applyFont="1" applyFill="1" applyAlignment="1">
      <alignment horizontal="left" vertical="center"/>
    </xf>
    <xf numFmtId="0" fontId="6" fillId="2" borderId="1" xfId="2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64" fontId="11" fillId="2" borderId="4" xfId="1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9" fillId="2" borderId="1" xfId="4" applyFont="1" applyFill="1"/>
    <xf numFmtId="0" fontId="5" fillId="2" borderId="1" xfId="4" applyFill="1"/>
    <xf numFmtId="0" fontId="5" fillId="2" borderId="1" xfId="4" applyFill="1" applyBorder="1"/>
    <xf numFmtId="0" fontId="7" fillId="2" borderId="1" xfId="4" applyFont="1" applyFill="1" applyBorder="1" applyAlignment="1"/>
    <xf numFmtId="0" fontId="7" fillId="2" borderId="1" xfId="4" applyFont="1" applyFill="1" applyBorder="1" applyAlignment="1">
      <alignment vertical="center" wrapText="1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/>
    </xf>
    <xf numFmtId="0" fontId="10" fillId="2" borderId="5" xfId="4" applyFont="1" applyFill="1" applyBorder="1" applyAlignment="1">
      <alignment horizontal="center" wrapText="1"/>
    </xf>
    <xf numFmtId="164" fontId="2" fillId="2" borderId="4" xfId="5" applyNumberFormat="1" applyFont="1" applyFill="1" applyBorder="1" applyAlignment="1">
      <alignment horizontal="right"/>
    </xf>
    <xf numFmtId="164" fontId="2" fillId="2" borderId="1" xfId="5" applyNumberFormat="1" applyFont="1" applyFill="1" applyBorder="1" applyAlignment="1">
      <alignment horizontal="right"/>
    </xf>
    <xf numFmtId="164" fontId="6" fillId="2" borderId="1" xfId="5" applyNumberFormat="1" applyFont="1" applyFill="1" applyBorder="1" applyAlignment="1">
      <alignment horizontal="right"/>
    </xf>
    <xf numFmtId="165" fontId="6" fillId="2" borderId="1" xfId="5" applyNumberFormat="1" applyFont="1" applyFill="1" applyBorder="1" applyAlignment="1">
      <alignment horizontal="right"/>
    </xf>
    <xf numFmtId="164" fontId="11" fillId="2" borderId="4" xfId="5" applyNumberFormat="1" applyFont="1" applyFill="1" applyBorder="1" applyAlignment="1">
      <alignment horizontal="right"/>
    </xf>
    <xf numFmtId="164" fontId="5" fillId="2" borderId="1" xfId="4" applyNumberFormat="1" applyFill="1" applyBorder="1"/>
    <xf numFmtId="164" fontId="5" fillId="2" borderId="1" xfId="4" applyNumberFormat="1" applyFill="1"/>
    <xf numFmtId="0" fontId="10" fillId="2" borderId="4" xfId="0" applyFont="1" applyFill="1" applyBorder="1" applyAlignment="1">
      <alignment horizontal="center" wrapText="1"/>
    </xf>
    <xf numFmtId="165" fontId="2" fillId="2" borderId="4" xfId="5" applyNumberFormat="1" applyFont="1" applyFill="1" applyBorder="1" applyAlignment="1">
      <alignment horizontal="right"/>
    </xf>
    <xf numFmtId="165" fontId="10" fillId="2" borderId="4" xfId="0" applyNumberFormat="1" applyFont="1" applyFill="1" applyBorder="1"/>
    <xf numFmtId="164" fontId="10" fillId="2" borderId="4" xfId="0" applyNumberFormat="1" applyFont="1" applyFill="1" applyBorder="1"/>
    <xf numFmtId="165" fontId="2" fillId="2" borderId="4" xfId="5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left" vertical="center"/>
    </xf>
    <xf numFmtId="165" fontId="2" fillId="2" borderId="1" xfId="5" applyNumberFormat="1" applyFont="1" applyFill="1" applyBorder="1" applyAlignment="1">
      <alignment horizontal="right"/>
    </xf>
    <xf numFmtId="166" fontId="2" fillId="2" borderId="1" xfId="3" applyNumberFormat="1" applyFont="1" applyFill="1" applyBorder="1" applyAlignment="1">
      <alignment horizontal="right"/>
    </xf>
    <xf numFmtId="164" fontId="2" fillId="2" borderId="4" xfId="5" applyNumberFormat="1" applyFont="1" applyFill="1" applyBorder="1" applyAlignment="1">
      <alignment horizontal="center" vertical="center"/>
    </xf>
    <xf numFmtId="167" fontId="2" fillId="2" borderId="4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8" xfId="0" applyBorder="1"/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1" fillId="2" borderId="1" xfId="6" applyFont="1" applyFill="1"/>
    <xf numFmtId="0" fontId="1" fillId="2" borderId="1" xfId="6" applyFill="1"/>
    <xf numFmtId="0" fontId="1" fillId="0" borderId="1" xfId="6"/>
    <xf numFmtId="0" fontId="14" fillId="2" borderId="1" xfId="6" applyFont="1" applyFill="1"/>
    <xf numFmtId="0" fontId="15" fillId="2" borderId="1" xfId="6" applyFont="1" applyFill="1"/>
    <xf numFmtId="0" fontId="16" fillId="2" borderId="1" xfId="6" applyFont="1" applyFill="1"/>
    <xf numFmtId="0" fontId="17" fillId="2" borderId="1" xfId="6" applyFont="1" applyFill="1"/>
    <xf numFmtId="0" fontId="6" fillId="2" borderId="12" xfId="6" applyFont="1" applyFill="1" applyBorder="1" applyAlignment="1">
      <alignment horizontal="left" vertical="center"/>
    </xf>
    <xf numFmtId="0" fontId="18" fillId="2" borderId="12" xfId="7" applyFill="1" applyBorder="1" applyAlignment="1">
      <alignment horizontal="left" vertical="center" wrapText="1"/>
    </xf>
    <xf numFmtId="0" fontId="18" fillId="0" borderId="12" xfId="7" quotePrefix="1" applyBorder="1" applyAlignment="1">
      <alignment horizontal="left" vertical="center" wrapText="1"/>
    </xf>
    <xf numFmtId="0" fontId="18" fillId="0" borderId="12" xfId="7" quotePrefix="1" applyBorder="1" applyAlignment="1">
      <alignment horizontal="left" vertical="center"/>
    </xf>
    <xf numFmtId="165" fontId="0" fillId="0" borderId="4" xfId="1" applyNumberFormat="1" applyFont="1" applyBorder="1" applyAlignment="1">
      <alignment vertical="center"/>
    </xf>
    <xf numFmtId="165" fontId="0" fillId="0" borderId="11" xfId="1" applyNumberFormat="1" applyFont="1" applyBorder="1" applyAlignment="1">
      <alignment vertical="center"/>
    </xf>
    <xf numFmtId="165" fontId="0" fillId="0" borderId="4" xfId="1" applyNumberFormat="1" applyFont="1" applyBorder="1"/>
    <xf numFmtId="165" fontId="0" fillId="0" borderId="11" xfId="1" applyNumberFormat="1" applyFont="1" applyBorder="1"/>
    <xf numFmtId="165" fontId="0" fillId="0" borderId="0" xfId="1" applyNumberFormat="1" applyFont="1"/>
    <xf numFmtId="165" fontId="0" fillId="0" borderId="4" xfId="1" applyNumberFormat="1" applyFont="1" applyFill="1" applyBorder="1"/>
    <xf numFmtId="165" fontId="0" fillId="0" borderId="0" xfId="0" applyNumberFormat="1"/>
    <xf numFmtId="165" fontId="0" fillId="5" borderId="11" xfId="1" applyNumberFormat="1" applyFont="1" applyFill="1" applyBorder="1"/>
    <xf numFmtId="165" fontId="0" fillId="5" borderId="4" xfId="1" applyNumberFormat="1" applyFont="1" applyFill="1" applyBorder="1"/>
    <xf numFmtId="165" fontId="0" fillId="0" borderId="11" xfId="1" applyNumberFormat="1" applyFont="1" applyFill="1" applyBorder="1"/>
    <xf numFmtId="165" fontId="0" fillId="0" borderId="1" xfId="1" applyNumberFormat="1" applyFont="1" applyFill="1" applyBorder="1"/>
    <xf numFmtId="165" fontId="0" fillId="5" borderId="1" xfId="1" applyNumberFormat="1" applyFont="1" applyFill="1" applyBorder="1"/>
    <xf numFmtId="165" fontId="0" fillId="0" borderId="4" xfId="1" applyNumberFormat="1" applyFont="1" applyFill="1" applyBorder="1" applyAlignment="1">
      <alignment vertical="center"/>
    </xf>
    <xf numFmtId="165" fontId="0" fillId="0" borderId="11" xfId="1" applyNumberFormat="1" applyFont="1" applyFill="1" applyBorder="1" applyAlignment="1">
      <alignment vertical="center"/>
    </xf>
    <xf numFmtId="0" fontId="19" fillId="2" borderId="1" xfId="4" applyFont="1" applyFill="1"/>
    <xf numFmtId="0" fontId="19" fillId="2" borderId="0" xfId="0" applyFont="1" applyFill="1"/>
    <xf numFmtId="0" fontId="19" fillId="0" borderId="0" xfId="0" applyFont="1"/>
    <xf numFmtId="0" fontId="7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7" fillId="2" borderId="1" xfId="4" applyFont="1" applyFill="1" applyBorder="1" applyAlignment="1">
      <alignment horizontal="center"/>
    </xf>
    <xf numFmtId="0" fontId="10" fillId="2" borderId="5" xfId="4" applyFont="1" applyFill="1" applyBorder="1" applyAlignment="1">
      <alignment horizontal="center" wrapText="1"/>
    </xf>
    <xf numFmtId="0" fontId="10" fillId="2" borderId="7" xfId="4" applyFont="1" applyFill="1" applyBorder="1" applyAlignment="1">
      <alignment horizontal="center" wrapText="1"/>
    </xf>
    <xf numFmtId="0" fontId="10" fillId="2" borderId="6" xfId="4" applyFont="1" applyFill="1" applyBorder="1" applyAlignment="1">
      <alignment horizontal="center" wrapText="1"/>
    </xf>
  </cellXfs>
  <cellStyles count="8">
    <cellStyle name="Hipervínculo" xfId="7" builtinId="8"/>
    <cellStyle name="Millares" xfId="1" builtinId="3"/>
    <cellStyle name="Millares 2" xfId="5"/>
    <cellStyle name="Normal" xfId="0" builtinId="0"/>
    <cellStyle name="Normal 2" xfId="2"/>
    <cellStyle name="Normal 3" xfId="4"/>
    <cellStyle name="Normal 4" xfId="6"/>
    <cellStyle name="Porcentaje" xfId="3" builtinId="5"/>
  </cellStyles>
  <dxfs count="0"/>
  <tableStyles count="0" defaultTableStyle="TableStyleMedium9" defaultPivotStyle="PivotStyleLight16"/>
  <colors>
    <mruColors>
      <color rgb="FF00AEC3"/>
      <color rgb="FFC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'[1]Pagina 19'!$B$101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strRef>
              <c:f>'[1]Pagina 19'!$A$10:$A$22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'[1]Pagina 19'!$B$11:$B$22</c:f>
              <c:numCache>
                <c:formatCode>General</c:formatCode>
                <c:ptCount val="12"/>
                <c:pt idx="0">
                  <c:v>164.7</c:v>
                </c:pt>
                <c:pt idx="1">
                  <c:v>212.8</c:v>
                </c:pt>
                <c:pt idx="2">
                  <c:v>163</c:v>
                </c:pt>
                <c:pt idx="3">
                  <c:v>145.6</c:v>
                </c:pt>
                <c:pt idx="4">
                  <c:v>176.9</c:v>
                </c:pt>
                <c:pt idx="5">
                  <c:v>135</c:v>
                </c:pt>
                <c:pt idx="6">
                  <c:v>148.5</c:v>
                </c:pt>
                <c:pt idx="7">
                  <c:v>152.5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423-8CA2-80A2B4256022}"/>
            </c:ext>
          </c:extLst>
        </c:ser>
        <c:ser>
          <c:idx val="1"/>
          <c:order val="1"/>
          <c:tx>
            <c:strRef>
              <c:f>'[1]Pagina 19'!$C$101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'[1]Pagina 19'!$C$11:$C$22</c:f>
              <c:numCache>
                <c:formatCode>General</c:formatCode>
                <c:ptCount val="12"/>
                <c:pt idx="0">
                  <c:v>180.3</c:v>
                </c:pt>
                <c:pt idx="1">
                  <c:v>239.1</c:v>
                </c:pt>
                <c:pt idx="2">
                  <c:v>163.69999999999999</c:v>
                </c:pt>
                <c:pt idx="3">
                  <c:v>158.19999999999999</c:v>
                </c:pt>
                <c:pt idx="4">
                  <c:v>184.5</c:v>
                </c:pt>
                <c:pt idx="5">
                  <c:v>137.80000000000001</c:v>
                </c:pt>
                <c:pt idx="6">
                  <c:v>155</c:v>
                </c:pt>
                <c:pt idx="7">
                  <c:v>165.7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F-4423-8CA2-80A2B4256022}"/>
            </c:ext>
          </c:extLst>
        </c:ser>
        <c:ser>
          <c:idx val="2"/>
          <c:order val="2"/>
          <c:tx>
            <c:strRef>
              <c:f>'[1]Pagina 19'!$D$101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'[1]Pagina 19'!$E$11:$E$22</c:f>
              <c:numCache>
                <c:formatCode>General</c:formatCode>
                <c:ptCount val="12"/>
                <c:pt idx="0">
                  <c:v>210.7</c:v>
                </c:pt>
                <c:pt idx="1">
                  <c:v>310.2</c:v>
                </c:pt>
                <c:pt idx="2">
                  <c:v>165.3</c:v>
                </c:pt>
                <c:pt idx="3">
                  <c:v>182.3</c:v>
                </c:pt>
                <c:pt idx="4">
                  <c:v>198.1</c:v>
                </c:pt>
                <c:pt idx="5">
                  <c:v>146.30000000000001</c:v>
                </c:pt>
                <c:pt idx="6">
                  <c:v>172.2</c:v>
                </c:pt>
                <c:pt idx="7">
                  <c:v>182.6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F-4423-8CA2-80A2B4256022}"/>
            </c:ext>
          </c:extLst>
        </c:ser>
        <c:ser>
          <c:idx val="3"/>
          <c:order val="3"/>
          <c:tx>
            <c:strRef>
              <c:f>'[1]Pagina 19'!$E$101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'[1]Pagina 19'!$F$11:$F$22</c:f>
              <c:numCache>
                <c:formatCode>General</c:formatCode>
                <c:ptCount val="12"/>
                <c:pt idx="0">
                  <c:v>221.6</c:v>
                </c:pt>
                <c:pt idx="1">
                  <c:v>332.3</c:v>
                </c:pt>
                <c:pt idx="2">
                  <c:v>153.69999999999999</c:v>
                </c:pt>
                <c:pt idx="3">
                  <c:v>185.4</c:v>
                </c:pt>
                <c:pt idx="4">
                  <c:v>200.4</c:v>
                </c:pt>
                <c:pt idx="5">
                  <c:v>152.19999999999999</c:v>
                </c:pt>
                <c:pt idx="6">
                  <c:v>173.9</c:v>
                </c:pt>
                <c:pt idx="7">
                  <c:v>191.9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1F-4423-8CA2-80A2B4256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'[1]Pagina 19'!$C$101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f>'[1]Pagina 19'!$A$10:$A$22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'[1]Pagina 19'!$C$11:$C$22</c:f>
              <c:numCache>
                <c:formatCode>General</c:formatCode>
                <c:ptCount val="12"/>
                <c:pt idx="0">
                  <c:v>180.3</c:v>
                </c:pt>
                <c:pt idx="1">
                  <c:v>239.1</c:v>
                </c:pt>
                <c:pt idx="2">
                  <c:v>163.69999999999999</c:v>
                </c:pt>
                <c:pt idx="3">
                  <c:v>158.19999999999999</c:v>
                </c:pt>
                <c:pt idx="4">
                  <c:v>184.5</c:v>
                </c:pt>
                <c:pt idx="5">
                  <c:v>137.80000000000001</c:v>
                </c:pt>
                <c:pt idx="6">
                  <c:v>155</c:v>
                </c:pt>
                <c:pt idx="7">
                  <c:v>165.7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D-459D-A3D3-A0B57424560D}"/>
            </c:ext>
          </c:extLst>
        </c:ser>
        <c:ser>
          <c:idx val="3"/>
          <c:order val="1"/>
          <c:tx>
            <c:strRef>
              <c:f>'[1]Pagina 19'!$E$101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C015B5E-99FC-4235-8309-5ED8BFD6DB14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68D-459D-A3D3-A0B57424560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43B56F7-52FE-44C1-8DAA-91332FC4911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68D-459D-A3D3-A0B57424560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E11C5BE-C412-4912-8A2B-A1DE980E489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68D-459D-A3D3-A0B57424560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D07F36A-A491-48F9-AA2A-CF821BDB7CF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68D-459D-A3D3-A0B57424560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82D7303-9DF1-443F-9712-78B13DA9D2B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68D-459D-A3D3-A0B57424560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500D66-0438-4CCC-822F-F3824D07D74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68D-459D-A3D3-A0B57424560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FBE138-F989-4346-92D7-4C7F45788748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68D-459D-A3D3-A0B57424560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F586DE2-C913-44D8-81F5-DBFAD82C86F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68D-459D-A3D3-A0B57424560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D-459D-A3D3-A0B57424560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D3D836B-CB73-4D62-B75C-0015A49791B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268D-459D-A3D3-A0B57424560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D-459D-A3D3-A0B57424560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2792195-1460-41F5-A880-48299AEC4A3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68D-459D-A3D3-A0B574245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'[1]Pagina 19'!$A$10:$A$22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'[1]Pagina 19'!$F$11:$F$22</c:f>
              <c:numCache>
                <c:formatCode>General</c:formatCode>
                <c:ptCount val="12"/>
                <c:pt idx="0">
                  <c:v>221.6</c:v>
                </c:pt>
                <c:pt idx="1">
                  <c:v>332.3</c:v>
                </c:pt>
                <c:pt idx="2">
                  <c:v>153.69999999999999</c:v>
                </c:pt>
                <c:pt idx="3">
                  <c:v>185.4</c:v>
                </c:pt>
                <c:pt idx="4">
                  <c:v>200.4</c:v>
                </c:pt>
                <c:pt idx="5">
                  <c:v>152.19999999999999</c:v>
                </c:pt>
                <c:pt idx="6">
                  <c:v>173.9</c:v>
                </c:pt>
                <c:pt idx="7">
                  <c:v>191.9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'[1]Pagina 19'!$H$10:$H$22</c15:f>
                <c15:dlblRangeCache>
                  <c:ptCount val="13"/>
                </c15:dlblRangeCache>
              </c15:datalabelsRange>
            </c:ext>
            <c:ext xmlns:c16="http://schemas.microsoft.com/office/drawing/2014/chart" uri="{C3380CC4-5D6E-409C-BE32-E72D297353CC}">
              <c16:uniqueId val="{0000000D-268D-459D-A3D3-A0B574245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'[4]Pagina 20'!$B$101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strRef>
              <c:f>'[4]Pagina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'[4]Pagina 20'!$B$11:$B$22</c:f>
              <c:numCache>
                <c:formatCode>General</c:formatCode>
                <c:ptCount val="12"/>
                <c:pt idx="0">
                  <c:v>520.40694492811303</c:v>
                </c:pt>
                <c:pt idx="1">
                  <c:v>627.69117647058829</c:v>
                </c:pt>
                <c:pt idx="2">
                  <c:v>678.91013885250197</c:v>
                </c:pt>
                <c:pt idx="3">
                  <c:v>500.53081384624846</c:v>
                </c:pt>
                <c:pt idx="4">
                  <c:v>516.74085850556435</c:v>
                </c:pt>
                <c:pt idx="5">
                  <c:v>621.72565374211001</c:v>
                </c:pt>
                <c:pt idx="6">
                  <c:v>685.68187287290732</c:v>
                </c:pt>
                <c:pt idx="7">
                  <c:v>544.84166448573671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C-4C92-AD83-4796231092AE}"/>
            </c:ext>
          </c:extLst>
        </c:ser>
        <c:ser>
          <c:idx val="1"/>
          <c:order val="1"/>
          <c:tx>
            <c:strRef>
              <c:f>'[4]Pagina 20'!$C$101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'[4]Pagina 20'!$C$11:$C$22</c:f>
              <c:numCache>
                <c:formatCode>General</c:formatCode>
                <c:ptCount val="12"/>
                <c:pt idx="0">
                  <c:v>568.24170831440256</c:v>
                </c:pt>
                <c:pt idx="1">
                  <c:v>658.90052356020931</c:v>
                </c:pt>
                <c:pt idx="2">
                  <c:v>749.92175273865416</c:v>
                </c:pt>
                <c:pt idx="3">
                  <c:v>586.08072425499802</c:v>
                </c:pt>
                <c:pt idx="4">
                  <c:v>584.42073170731715</c:v>
                </c:pt>
                <c:pt idx="5">
                  <c:v>691.33554083885213</c:v>
                </c:pt>
                <c:pt idx="6">
                  <c:v>760.85667215815477</c:v>
                </c:pt>
                <c:pt idx="7">
                  <c:v>599.72196072421571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C-4C92-AD83-4796231092AE}"/>
            </c:ext>
          </c:extLst>
        </c:ser>
        <c:ser>
          <c:idx val="2"/>
          <c:order val="2"/>
          <c:tx>
            <c:strRef>
              <c:f>'[4]Pagina 20'!$D$101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'[4]Pagina 20'!$E$11:$E$22</c:f>
              <c:numCache>
                <c:formatCode>General</c:formatCode>
                <c:ptCount val="12"/>
                <c:pt idx="0">
                  <c:v>1158.0332840811882</c:v>
                </c:pt>
                <c:pt idx="1">
                  <c:v>909.07258064516122</c:v>
                </c:pt>
                <c:pt idx="2">
                  <c:v>1291.8346253229975</c:v>
                </c:pt>
                <c:pt idx="3">
                  <c:v>1205.7128826321821</c:v>
                </c:pt>
                <c:pt idx="4">
                  <c:v>1151.619318181818</c:v>
                </c:pt>
                <c:pt idx="5">
                  <c:v>1110.3950103950106</c:v>
                </c:pt>
                <c:pt idx="6">
                  <c:v>1659.6975088967972</c:v>
                </c:pt>
                <c:pt idx="7">
                  <c:v>1230.5822734499206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C-4C92-AD83-4796231092AE}"/>
            </c:ext>
          </c:extLst>
        </c:ser>
        <c:ser>
          <c:idx val="3"/>
          <c:order val="3"/>
          <c:tx>
            <c:strRef>
              <c:f>'[4]Pagina 20'!$E$101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'[4]Pagina 20'!$F$11:$F$22</c:f>
              <c:numCache>
                <c:formatCode>General</c:formatCode>
                <c:ptCount val="12"/>
                <c:pt idx="0">
                  <c:v>1762.002662328058</c:v>
                </c:pt>
                <c:pt idx="1">
                  <c:v>1273.7288135593219</c:v>
                </c:pt>
                <c:pt idx="2">
                  <c:v>1813.2851584213452</c:v>
                </c:pt>
                <c:pt idx="3">
                  <c:v>1695.3001770481251</c:v>
                </c:pt>
                <c:pt idx="4">
                  <c:v>1633.55798932884</c:v>
                </c:pt>
                <c:pt idx="5">
                  <c:v>1532.0839580209895</c:v>
                </c:pt>
                <c:pt idx="6">
                  <c:v>2527.5477239353891</c:v>
                </c:pt>
                <c:pt idx="7">
                  <c:v>1817.1973679234579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C-4C92-AD83-47962310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'[4]Pagina 20'!$C$101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f>'[4]Pagina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'[4]Pagina 20'!$C$11:$C$22</c:f>
              <c:numCache>
                <c:formatCode>General</c:formatCode>
                <c:ptCount val="12"/>
                <c:pt idx="0">
                  <c:v>568.24170831440256</c:v>
                </c:pt>
                <c:pt idx="1">
                  <c:v>658.90052356020931</c:v>
                </c:pt>
                <c:pt idx="2">
                  <c:v>749.92175273865416</c:v>
                </c:pt>
                <c:pt idx="3">
                  <c:v>586.08072425499802</c:v>
                </c:pt>
                <c:pt idx="4">
                  <c:v>584.42073170731715</c:v>
                </c:pt>
                <c:pt idx="5">
                  <c:v>691.33554083885213</c:v>
                </c:pt>
                <c:pt idx="6">
                  <c:v>760.85667215815477</c:v>
                </c:pt>
                <c:pt idx="7">
                  <c:v>599.72196072421571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B-4631-AE4E-3F897261AD8E}"/>
            </c:ext>
          </c:extLst>
        </c:ser>
        <c:ser>
          <c:idx val="3"/>
          <c:order val="1"/>
          <c:tx>
            <c:strRef>
              <c:f>'[4]Pagina 20'!$E$101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BA4B5B3-5E61-4266-8671-43BF1982D18C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41B-4631-AE4E-3F897261AD8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A037712-D234-4835-BDF2-8053BDE6C5B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41B-4631-AE4E-3F897261AD8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6BDCAA6-05E0-4AFB-B47F-B0827C41988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41B-4631-AE4E-3F897261AD8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BB51ADE-154C-4A07-8DE7-F4EF7650C4CD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41B-4631-AE4E-3F897261AD8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717BA10-1676-4542-BB7C-B74ED45CD63E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41B-4631-AE4E-3F897261AD8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B92D60F-12F4-4793-92AE-D2F3A0F1062B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41B-4631-AE4E-3F897261AD8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783AE32-FB7B-4EFF-8272-A992542F8E42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41B-4631-AE4E-3F897261AD8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202079F-9685-4E37-80AE-A159EB408476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41B-4631-AE4E-3F897261AD8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B-4631-AE4E-3F897261AD8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D3D836B-CB73-4D62-B75C-0015A49791B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641B-4631-AE4E-3F897261AD8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B-4631-AE4E-3F897261AD8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2792195-1460-41F5-A880-48299AEC4A3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641B-4631-AE4E-3F897261A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'[4]Pagina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'[4]Pagina 20'!$F$11:$F$22</c:f>
              <c:numCache>
                <c:formatCode>General</c:formatCode>
                <c:ptCount val="12"/>
                <c:pt idx="0">
                  <c:v>1762.002662328058</c:v>
                </c:pt>
                <c:pt idx="1">
                  <c:v>1273.7288135593219</c:v>
                </c:pt>
                <c:pt idx="2">
                  <c:v>1813.2851584213452</c:v>
                </c:pt>
                <c:pt idx="3">
                  <c:v>1695.3001770481251</c:v>
                </c:pt>
                <c:pt idx="4">
                  <c:v>1633.55798932884</c:v>
                </c:pt>
                <c:pt idx="5">
                  <c:v>1532.0839580209895</c:v>
                </c:pt>
                <c:pt idx="6">
                  <c:v>2527.5477239353891</c:v>
                </c:pt>
                <c:pt idx="7">
                  <c:v>1817.1973679234579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'[4]Pagina 20'!$H$10:$H$22</c15:f>
                <c15:dlblRangeCache>
                  <c:ptCount val="13"/>
                </c15:dlblRangeCache>
              </c15:datalabelsRange>
            </c:ext>
            <c:ext xmlns:c16="http://schemas.microsoft.com/office/drawing/2014/chart" uri="{C3380CC4-5D6E-409C-BE32-E72D297353CC}">
              <c16:uniqueId val="{0000000D-641B-4631-AE4E-3F897261A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'[4]Pagina 20'!$B$101</c:f>
              <c:strCache>
                <c:ptCount val="1"/>
                <c:pt idx="0">
                  <c:v>Nación A precios corrientes</c:v>
                </c:pt>
              </c:strCache>
            </c:strRef>
          </c:tx>
          <c:spPr>
            <a:ln w="28575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cat>
            <c:strRef>
              <c:f>'[4]Pagina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'[4]Pagina 20'!$B$11:$B$22</c:f>
              <c:numCache>
                <c:formatCode>General</c:formatCode>
                <c:ptCount val="12"/>
                <c:pt idx="0">
                  <c:v>520.40694492811303</c:v>
                </c:pt>
                <c:pt idx="1">
                  <c:v>627.69117647058829</c:v>
                </c:pt>
                <c:pt idx="2">
                  <c:v>678.91013885250197</c:v>
                </c:pt>
                <c:pt idx="3">
                  <c:v>500.53081384624846</c:v>
                </c:pt>
                <c:pt idx="4">
                  <c:v>516.74085850556435</c:v>
                </c:pt>
                <c:pt idx="5">
                  <c:v>621.72565374211001</c:v>
                </c:pt>
                <c:pt idx="6">
                  <c:v>685.68187287290732</c:v>
                </c:pt>
                <c:pt idx="7">
                  <c:v>544.84166448573671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D-497F-85CB-860D5720EC41}"/>
            </c:ext>
          </c:extLst>
        </c:ser>
        <c:ser>
          <c:idx val="1"/>
          <c:order val="1"/>
          <c:tx>
            <c:strRef>
              <c:f>'[4]Pagina 20'!$C$101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ln w="28575" cap="rnd">
              <a:solidFill>
                <a:srgbClr val="00AEC3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'[4]Pagina 20'!$C$11:$C$22</c:f>
              <c:numCache>
                <c:formatCode>General</c:formatCode>
                <c:ptCount val="12"/>
                <c:pt idx="0">
                  <c:v>568.24170831440256</c:v>
                </c:pt>
                <c:pt idx="1">
                  <c:v>658.90052356020931</c:v>
                </c:pt>
                <c:pt idx="2">
                  <c:v>749.92175273865416</c:v>
                </c:pt>
                <c:pt idx="3">
                  <c:v>586.08072425499802</c:v>
                </c:pt>
                <c:pt idx="4">
                  <c:v>584.42073170731715</c:v>
                </c:pt>
                <c:pt idx="5">
                  <c:v>691.33554083885213</c:v>
                </c:pt>
                <c:pt idx="6">
                  <c:v>760.85667215815477</c:v>
                </c:pt>
                <c:pt idx="7">
                  <c:v>599.72196072421571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D-497F-85CB-860D5720EC41}"/>
            </c:ext>
          </c:extLst>
        </c:ser>
        <c:ser>
          <c:idx val="2"/>
          <c:order val="2"/>
          <c:tx>
            <c:strRef>
              <c:f>'[4]Pagina 20'!$D$101</c:f>
              <c:strCache>
                <c:ptCount val="1"/>
                <c:pt idx="0">
                  <c:v>Provincia A precios corrientes</c:v>
                </c:pt>
              </c:strCache>
            </c:strRef>
          </c:tx>
          <c:spPr>
            <a:ln w="19050" cap="rnd">
              <a:solidFill>
                <a:srgbClr val="00AEC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'[4]Pagina 20'!$E$11:$E$22</c:f>
              <c:numCache>
                <c:formatCode>General</c:formatCode>
                <c:ptCount val="12"/>
                <c:pt idx="0">
                  <c:v>1158.0332840811882</c:v>
                </c:pt>
                <c:pt idx="1">
                  <c:v>909.07258064516122</c:v>
                </c:pt>
                <c:pt idx="2">
                  <c:v>1291.8346253229975</c:v>
                </c:pt>
                <c:pt idx="3">
                  <c:v>1205.7128826321821</c:v>
                </c:pt>
                <c:pt idx="4">
                  <c:v>1151.619318181818</c:v>
                </c:pt>
                <c:pt idx="5">
                  <c:v>1110.3950103950106</c:v>
                </c:pt>
                <c:pt idx="6">
                  <c:v>1659.6975088967972</c:v>
                </c:pt>
                <c:pt idx="7">
                  <c:v>1230.5822734499206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D-497F-85CB-860D5720EC41}"/>
            </c:ext>
          </c:extLst>
        </c:ser>
        <c:ser>
          <c:idx val="3"/>
          <c:order val="3"/>
          <c:tx>
            <c:strRef>
              <c:f>'[4]Pagina 20'!$E$101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ln w="19050" cap="rnd">
              <a:solidFill>
                <a:srgbClr val="00AEC3"/>
              </a:solidFill>
              <a:round/>
            </a:ln>
            <a:effectLst/>
          </c:spPr>
          <c:marker>
            <c:symbol val="none"/>
          </c:marker>
          <c:val>
            <c:numRef>
              <c:f>'[4]Pagina 20'!$F$11:$F$22</c:f>
              <c:numCache>
                <c:formatCode>General</c:formatCode>
                <c:ptCount val="12"/>
                <c:pt idx="0">
                  <c:v>1762.002662328058</c:v>
                </c:pt>
                <c:pt idx="1">
                  <c:v>1273.7288135593219</c:v>
                </c:pt>
                <c:pt idx="2">
                  <c:v>1813.2851584213452</c:v>
                </c:pt>
                <c:pt idx="3">
                  <c:v>1695.3001770481251</c:v>
                </c:pt>
                <c:pt idx="4">
                  <c:v>1633.55798932884</c:v>
                </c:pt>
                <c:pt idx="5">
                  <c:v>1532.0839580209895</c:v>
                </c:pt>
                <c:pt idx="6">
                  <c:v>2527.5477239353891</c:v>
                </c:pt>
                <c:pt idx="7">
                  <c:v>1817.1973679234579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D-497F-85CB-860D5720E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700607"/>
        <c:axId val="2003697695"/>
      </c:line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5107979923562"/>
          <c:y val="7.407407407407407E-2"/>
          <c:w val="0.89284892020076434"/>
          <c:h val="0.587391367745698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'[4]Pagina 20'!$C$101</c:f>
              <c:strCache>
                <c:ptCount val="1"/>
                <c:pt idx="0">
                  <c:v>Nación A precios de 1960</c:v>
                </c:pt>
              </c:strCache>
            </c:strRef>
          </c:tx>
          <c:spPr>
            <a:solidFill>
              <a:srgbClr val="C5C5C5"/>
            </a:solidFill>
            <a:ln>
              <a:solidFill>
                <a:srgbClr val="C5C5C5"/>
              </a:solidFill>
              <a:prstDash val="solid"/>
            </a:ln>
            <a:effectLst/>
          </c:spPr>
          <c:invertIfNegative val="0"/>
          <c:cat>
            <c:strRef>
              <c:f>'[4]Pagina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'[4]Pagina 20'!$C$11:$C$22</c:f>
              <c:numCache>
                <c:formatCode>General</c:formatCode>
                <c:ptCount val="12"/>
                <c:pt idx="0">
                  <c:v>568.24170831440256</c:v>
                </c:pt>
                <c:pt idx="1">
                  <c:v>658.90052356020931</c:v>
                </c:pt>
                <c:pt idx="2">
                  <c:v>749.92175273865416</c:v>
                </c:pt>
                <c:pt idx="3">
                  <c:v>586.08072425499802</c:v>
                </c:pt>
                <c:pt idx="4">
                  <c:v>584.42073170731715</c:v>
                </c:pt>
                <c:pt idx="5">
                  <c:v>691.33554083885213</c:v>
                </c:pt>
                <c:pt idx="6">
                  <c:v>760.85667215815477</c:v>
                </c:pt>
                <c:pt idx="7">
                  <c:v>599.72196072421571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C7-49F9-B044-19B6F9F6D2AC}"/>
            </c:ext>
          </c:extLst>
        </c:ser>
        <c:ser>
          <c:idx val="3"/>
          <c:order val="1"/>
          <c:tx>
            <c:strRef>
              <c:f>'[4]Pagina 20'!$E$101</c:f>
              <c:strCache>
                <c:ptCount val="1"/>
                <c:pt idx="0">
                  <c:v> A precios de 1960</c:v>
                </c:pt>
              </c:strCache>
            </c:strRef>
          </c:tx>
          <c:spPr>
            <a:solidFill>
              <a:srgbClr val="00AEC3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2500408-88F3-4583-912E-D378FC5793FF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2C7-49F9-B044-19B6F9F6D2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E862764-68E9-4091-A4FE-D2C14D6B1034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2C7-49F9-B044-19B6F9F6D2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815CF72-A4B6-4BA8-BDF4-F5B25884DD4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2C7-49F9-B044-19B6F9F6D2A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72200A3-0188-4220-8B69-66A3B8BE947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2C7-49F9-B044-19B6F9F6D2A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5AE0B81-62AF-44B6-B36F-10A31E60E38F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2C7-49F9-B044-19B6F9F6D2A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93D7749-4C80-4DC0-8B1F-F83D4CE23637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2C7-49F9-B044-19B6F9F6D2A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C5B2796-B06F-43C7-908F-5EACC165067A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2C7-49F9-B044-19B6F9F6D2A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63853A0-C49D-4B55-90F8-4890FAC76EF9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2C7-49F9-B044-19B6F9F6D2A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7-49F9-B044-19B6F9F6D2A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D3D836B-CB73-4D62-B75C-0015A49791B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2C7-49F9-B044-19B6F9F6D2A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C7-49F9-B044-19B6F9F6D2A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2792195-1460-41F5-A880-48299AEC4A3C}" type="CELLRANGE">
                      <a:rPr lang="es-AR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2C7-49F9-B044-19B6F9F6D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'[4]Pagina 20'!$A$10:$A$22</c:f>
              <c:strCache>
                <c:ptCount val="13"/>
                <c:pt idx="0">
                  <c:v>Explotación de minas y canteras</c:v>
                </c:pt>
                <c:pt idx="1">
                  <c:v>Industra manufacturera</c:v>
                </c:pt>
                <c:pt idx="2">
                  <c:v>Electricidad, gas y agua</c:v>
                </c:pt>
                <c:pt idx="3">
                  <c:v>Construcciones</c:v>
                </c:pt>
                <c:pt idx="4">
                  <c:v>Comercio al por mayor, al por menos, restaurantes y hoteles</c:v>
                </c:pt>
                <c:pt idx="5">
                  <c:v>Transporte, almacenamiento y comunicaciones</c:v>
                </c:pt>
                <c:pt idx="6">
                  <c:v>Establecimientos financieros, seguros y bienes inmuebles</c:v>
                </c:pt>
                <c:pt idx="7">
                  <c:v>Servicios comunales, sociales y personales</c:v>
                </c:pt>
                <c:pt idx="8">
                  <c:v>Producto Bruto Interno a costo de factores</c:v>
                </c:pt>
                <c:pt idx="10">
                  <c:v>* cifras provisorias</c:v>
                </c:pt>
              </c:strCache>
            </c:strRef>
          </c:cat>
          <c:val>
            <c:numRef>
              <c:f>'[4]Pagina 20'!$F$11:$F$22</c:f>
              <c:numCache>
                <c:formatCode>General</c:formatCode>
                <c:ptCount val="12"/>
                <c:pt idx="0">
                  <c:v>1762.002662328058</c:v>
                </c:pt>
                <c:pt idx="1">
                  <c:v>1273.7288135593219</c:v>
                </c:pt>
                <c:pt idx="2">
                  <c:v>1813.2851584213452</c:v>
                </c:pt>
                <c:pt idx="3">
                  <c:v>1695.3001770481251</c:v>
                </c:pt>
                <c:pt idx="4">
                  <c:v>1633.55798932884</c:v>
                </c:pt>
                <c:pt idx="5">
                  <c:v>1532.0839580209895</c:v>
                </c:pt>
                <c:pt idx="6">
                  <c:v>2527.5477239353891</c:v>
                </c:pt>
                <c:pt idx="7">
                  <c:v>1817.1973679234579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'[4]Pagina 20'!$H$10:$H$22</c15:f>
                <c15:dlblRangeCache>
                  <c:ptCount val="13"/>
                </c15:dlblRangeCache>
              </c15:datalabelsRange>
            </c:ext>
            <c:ext xmlns:c16="http://schemas.microsoft.com/office/drawing/2014/chart" uri="{C3380CC4-5D6E-409C-BE32-E72D297353CC}">
              <c16:uniqueId val="{0000000D-02C7-49F9-B044-19B6F9F6D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2003700607"/>
        <c:axId val="2003697695"/>
      </c:barChart>
      <c:catAx>
        <c:axId val="200370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697695"/>
        <c:crosses val="autoZero"/>
        <c:auto val="1"/>
        <c:lblAlgn val="ctr"/>
        <c:lblOffset val="100"/>
        <c:noMultiLvlLbl val="0"/>
      </c:catAx>
      <c:valAx>
        <c:axId val="200369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00370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742951</xdr:colOff>
      <xdr:row>0</xdr:row>
      <xdr:rowOff>95250</xdr:rowOff>
    </xdr:from>
    <xdr:to>
      <xdr:col>5</xdr:col>
      <xdr:colOff>124059</xdr:colOff>
      <xdr:row>9</xdr:row>
      <xdr:rowOff>438476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1" y="95250"/>
          <a:ext cx="1667108" cy="233395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40</xdr:row>
      <xdr:rowOff>180975</xdr:rowOff>
    </xdr:from>
    <xdr:to>
      <xdr:col>18</xdr:col>
      <xdr:colOff>342899</xdr:colOff>
      <xdr:row>55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7</xdr:col>
      <xdr:colOff>447675</xdr:colOff>
      <xdr:row>68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40</xdr:row>
      <xdr:rowOff>180975</xdr:rowOff>
    </xdr:from>
    <xdr:to>
      <xdr:col>18</xdr:col>
      <xdr:colOff>342899</xdr:colOff>
      <xdr:row>55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7</xdr:col>
      <xdr:colOff>447675</xdr:colOff>
      <xdr:row>68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40</xdr:row>
      <xdr:rowOff>180975</xdr:rowOff>
    </xdr:from>
    <xdr:to>
      <xdr:col>18</xdr:col>
      <xdr:colOff>342899</xdr:colOff>
      <xdr:row>55</xdr:row>
      <xdr:rowOff>66675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19050</xdr:rowOff>
    </xdr:from>
    <xdr:to>
      <xdr:col>7</xdr:col>
      <xdr:colOff>447675</xdr:colOff>
      <xdr:row>68</xdr:row>
      <xdr:rowOff>95250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o%20Bruto%20Geogr&#225;fico/PBG%20Serie%20Historica/Base%2060/11.-EL%20PRODUCTO%20BRUTO%20INTERNO%20DE%20LA%20PROV%20DE%20BUENOS%20AIRES,%201969-1973/Cuadros%20Revisados/Pagina%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o%20Bruto%20Geogr&#225;fico/PBG%20Serie%20Historica/Base%2060/11.-EL%20PRODUCTO%20BRUTO%20INTERNO%20DE%20LA%20PROV%20DE%20BUENOS%20AIRES,%201969-1973/Cuadros%20Revisados/Pagina%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o%20Bruto%20Geogr&#225;fico/PBG%20Serie%20Historica/Base%2060/11.-EL%20PRODUCTO%20BRUTO%20INTERNO%20DE%20LA%20PROV%20DE%20BUENOS%20AIRES,%201969-1973/Cuadros%20Revisados/Pagina%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o%20Bruto%20Geogr&#225;fico/PBG%20Serie%20Historica/Base%2060/11.-EL%20PRODUCTO%20BRUTO%20INTERNO%20DE%20LA%20PROV%20DE%20BUENOS%20AIRES,%201969-1973/Cuadros%20Revisados/Pagina%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ina 19"/>
    </sheetNames>
    <sheetDataSet>
      <sheetData sheetId="0">
        <row r="10">
          <cell r="A10" t="str">
            <v>Explotación de minas y canteras</v>
          </cell>
          <cell r="H10"/>
        </row>
        <row r="11">
          <cell r="A11" t="str">
            <v>Industra manufacturera</v>
          </cell>
          <cell r="B11">
            <v>164.7</v>
          </cell>
          <cell r="C11">
            <v>180.3</v>
          </cell>
          <cell r="E11">
            <v>210.7</v>
          </cell>
          <cell r="F11">
            <v>221.6</v>
          </cell>
          <cell r="H11"/>
        </row>
        <row r="12">
          <cell r="A12" t="str">
            <v>Electricidad, gas y agua</v>
          </cell>
          <cell r="B12">
            <v>212.8</v>
          </cell>
          <cell r="C12">
            <v>239.1</v>
          </cell>
          <cell r="E12">
            <v>310.2</v>
          </cell>
          <cell r="F12">
            <v>332.3</v>
          </cell>
          <cell r="H12"/>
        </row>
        <row r="13">
          <cell r="A13" t="str">
            <v>Construcciones</v>
          </cell>
          <cell r="B13">
            <v>163</v>
          </cell>
          <cell r="C13">
            <v>163.69999999999999</v>
          </cell>
          <cell r="E13">
            <v>165.3</v>
          </cell>
          <cell r="F13">
            <v>153.69999999999999</v>
          </cell>
          <cell r="H13"/>
        </row>
        <row r="14">
          <cell r="A14" t="str">
            <v>Comercio al por mayor, al por menos, restaurantes y hoteles</v>
          </cell>
          <cell r="B14">
            <v>145.6</v>
          </cell>
          <cell r="C14">
            <v>158.19999999999999</v>
          </cell>
          <cell r="E14">
            <v>182.3</v>
          </cell>
          <cell r="F14">
            <v>185.4</v>
          </cell>
          <cell r="H14"/>
        </row>
        <row r="15">
          <cell r="A15" t="str">
            <v>Transporte, almacenamiento y comunicaciones</v>
          </cell>
          <cell r="B15">
            <v>176.9</v>
          </cell>
          <cell r="C15">
            <v>184.5</v>
          </cell>
          <cell r="E15">
            <v>198.1</v>
          </cell>
          <cell r="F15">
            <v>200.4</v>
          </cell>
          <cell r="H15"/>
        </row>
        <row r="16">
          <cell r="A16" t="str">
            <v>Establecimientos financieros, seguros y bienes inmuebles</v>
          </cell>
          <cell r="B16">
            <v>135</v>
          </cell>
          <cell r="C16">
            <v>137.80000000000001</v>
          </cell>
          <cell r="E16">
            <v>146.30000000000001</v>
          </cell>
          <cell r="F16">
            <v>152.19999999999999</v>
          </cell>
          <cell r="H16"/>
        </row>
        <row r="17">
          <cell r="A17" t="str">
            <v>Servicios comunales, sociales y personales</v>
          </cell>
          <cell r="B17">
            <v>148.5</v>
          </cell>
          <cell r="C17">
            <v>155</v>
          </cell>
          <cell r="E17">
            <v>172.2</v>
          </cell>
          <cell r="F17">
            <v>173.9</v>
          </cell>
          <cell r="H17"/>
        </row>
        <row r="18">
          <cell r="A18" t="str">
            <v>Producto Bruto Interno a costo de factores</v>
          </cell>
          <cell r="B18">
            <v>152.5</v>
          </cell>
          <cell r="C18">
            <v>165.7</v>
          </cell>
          <cell r="E18">
            <v>182.6</v>
          </cell>
          <cell r="F18">
            <v>191.9</v>
          </cell>
          <cell r="H18"/>
        </row>
        <row r="19">
          <cell r="A19"/>
          <cell r="B19"/>
          <cell r="C19"/>
          <cell r="E19"/>
          <cell r="F19"/>
          <cell r="H19"/>
        </row>
        <row r="20">
          <cell r="A20" t="str">
            <v>* cifras provisorias</v>
          </cell>
          <cell r="B20"/>
          <cell r="C20"/>
          <cell r="E20"/>
          <cell r="F20"/>
          <cell r="H20"/>
        </row>
        <row r="21">
          <cell r="A21"/>
          <cell r="B21"/>
          <cell r="C21"/>
          <cell r="E21"/>
          <cell r="F21"/>
          <cell r="H21"/>
        </row>
        <row r="22">
          <cell r="A22"/>
          <cell r="B22"/>
          <cell r="C22"/>
          <cell r="E22"/>
          <cell r="F22"/>
          <cell r="H22"/>
        </row>
        <row r="101">
          <cell r="B101" t="str">
            <v>Nación A precios corrientes</v>
          </cell>
          <cell r="C101" t="str">
            <v>Nación A precios de 1960</v>
          </cell>
          <cell r="D101" t="str">
            <v>Provincia A precios corrientes</v>
          </cell>
          <cell r="E101" t="str">
            <v xml:space="preserve"> A precios de 1960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ina 15"/>
    </sheetNames>
    <sheetDataSet>
      <sheetData sheetId="0">
        <row r="9">
          <cell r="B9">
            <v>345044</v>
          </cell>
          <cell r="C9">
            <v>4256.2</v>
          </cell>
          <cell r="D9">
            <v>5060.3999999999996</v>
          </cell>
          <cell r="E9">
            <v>9383.4</v>
          </cell>
          <cell r="F9">
            <v>15510.8</v>
          </cell>
        </row>
        <row r="10">
          <cell r="B10">
            <v>10141</v>
          </cell>
          <cell r="C10">
            <v>103.1</v>
          </cell>
          <cell r="D10">
            <v>125.6</v>
          </cell>
          <cell r="E10">
            <v>203.4</v>
          </cell>
          <cell r="F10">
            <v>305.10000000000002</v>
          </cell>
        </row>
        <row r="11">
          <cell r="B11">
            <v>1046070</v>
          </cell>
          <cell r="C11">
            <v>12507</v>
          </cell>
          <cell r="D11">
            <v>17963.400000000001</v>
          </cell>
          <cell r="E11">
            <v>29782.3</v>
          </cell>
          <cell r="F11">
            <v>47651.6</v>
          </cell>
        </row>
        <row r="12">
          <cell r="B12">
            <v>42683</v>
          </cell>
          <cell r="C12">
            <v>503.4</v>
          </cell>
          <cell r="D12">
            <v>768.9</v>
          </cell>
          <cell r="E12">
            <v>901.8</v>
          </cell>
          <cell r="F12">
            <v>1352.7</v>
          </cell>
        </row>
        <row r="13">
          <cell r="B13">
            <v>129570</v>
          </cell>
          <cell r="C13">
            <v>1437.6</v>
          </cell>
          <cell r="D13">
            <v>1750.5</v>
          </cell>
          <cell r="E13">
            <v>2499.6999999999998</v>
          </cell>
          <cell r="F13">
            <v>3262.1</v>
          </cell>
        </row>
        <row r="14">
          <cell r="B14">
            <v>244224</v>
          </cell>
          <cell r="C14">
            <v>3107.4</v>
          </cell>
          <cell r="D14">
            <v>4241.3</v>
          </cell>
          <cell r="E14">
            <v>7365.7</v>
          </cell>
          <cell r="F14">
            <v>10532.9</v>
          </cell>
        </row>
        <row r="15">
          <cell r="B15">
            <v>162515</v>
          </cell>
          <cell r="C15">
            <v>1916.9</v>
          </cell>
          <cell r="D15">
            <v>2607.1</v>
          </cell>
          <cell r="E15">
            <v>4053.7</v>
          </cell>
          <cell r="F15">
            <v>5817.1</v>
          </cell>
        </row>
        <row r="16">
          <cell r="B16">
            <v>110319</v>
          </cell>
          <cell r="C16">
            <v>1252.7</v>
          </cell>
          <cell r="D16">
            <v>1346.9</v>
          </cell>
          <cell r="E16">
            <v>2136.4</v>
          </cell>
          <cell r="F16">
            <v>3065.7</v>
          </cell>
        </row>
        <row r="17">
          <cell r="B17">
            <v>199458</v>
          </cell>
          <cell r="C17">
            <v>2309.1999999999998</v>
          </cell>
          <cell r="D17">
            <v>3467.8</v>
          </cell>
          <cell r="E17">
            <v>5596.5</v>
          </cell>
          <cell r="F17">
            <v>8606.2999999999993</v>
          </cell>
        </row>
        <row r="18">
          <cell r="B18">
            <v>2290024</v>
          </cell>
          <cell r="C18">
            <v>27393.5</v>
          </cell>
          <cell r="D18">
            <v>37331.9</v>
          </cell>
          <cell r="E18">
            <v>61922.899999999994</v>
          </cell>
          <cell r="F18">
            <v>96104.3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ina 18"/>
    </sheetNames>
    <sheetDataSet>
      <sheetData sheetId="0">
        <row r="9">
          <cell r="B9">
            <v>63981</v>
          </cell>
          <cell r="C9">
            <v>731</v>
          </cell>
          <cell r="D9">
            <v>682.2</v>
          </cell>
          <cell r="E9">
            <v>647.79999999999995</v>
          </cell>
          <cell r="F9">
            <v>751.5</v>
          </cell>
        </row>
        <row r="10">
          <cell r="B10">
            <v>2358</v>
          </cell>
          <cell r="C10">
            <v>24.7</v>
          </cell>
          <cell r="D10">
            <v>26.5</v>
          </cell>
          <cell r="E10">
            <v>27.2</v>
          </cell>
          <cell r="F10">
            <v>28.6</v>
          </cell>
        </row>
        <row r="11">
          <cell r="B11">
            <v>201010</v>
          </cell>
          <cell r="C11">
            <v>2201</v>
          </cell>
          <cell r="D11">
            <v>2403.5</v>
          </cell>
          <cell r="E11">
            <v>2571.8000000000002</v>
          </cell>
          <cell r="F11">
            <v>2704.4</v>
          </cell>
        </row>
        <row r="12">
          <cell r="B12">
            <v>6800</v>
          </cell>
          <cell r="C12">
            <v>76.400000000000006</v>
          </cell>
          <cell r="D12">
            <v>86.7</v>
          </cell>
          <cell r="E12">
            <v>99.2</v>
          </cell>
          <cell r="F12">
            <v>106.2</v>
          </cell>
        </row>
        <row r="13">
          <cell r="B13">
            <v>19085</v>
          </cell>
          <cell r="C13">
            <v>191.7</v>
          </cell>
          <cell r="D13">
            <v>191.9</v>
          </cell>
          <cell r="E13">
            <v>193.5</v>
          </cell>
          <cell r="F13">
            <v>179.9</v>
          </cell>
        </row>
        <row r="14">
          <cell r="B14">
            <v>48793</v>
          </cell>
          <cell r="C14">
            <v>530.20000000000005</v>
          </cell>
          <cell r="D14">
            <v>581.1</v>
          </cell>
          <cell r="E14">
            <v>610.9</v>
          </cell>
          <cell r="F14">
            <v>621.29999999999995</v>
          </cell>
        </row>
        <row r="15">
          <cell r="B15">
            <v>31450</v>
          </cell>
          <cell r="C15">
            <v>328</v>
          </cell>
          <cell r="D15">
            <v>338.3</v>
          </cell>
          <cell r="E15">
            <v>352</v>
          </cell>
          <cell r="F15">
            <v>356.1</v>
          </cell>
        </row>
        <row r="16">
          <cell r="B16">
            <v>17744</v>
          </cell>
          <cell r="C16">
            <v>181.2</v>
          </cell>
          <cell r="D16">
            <v>186.7</v>
          </cell>
          <cell r="E16">
            <v>192.4</v>
          </cell>
          <cell r="F16">
            <v>200.1</v>
          </cell>
        </row>
        <row r="17">
          <cell r="B17">
            <v>29089</v>
          </cell>
          <cell r="C17">
            <v>303.5</v>
          </cell>
          <cell r="D17">
            <v>317.89999999999998</v>
          </cell>
          <cell r="E17">
            <v>337.2</v>
          </cell>
          <cell r="F17">
            <v>340.5</v>
          </cell>
        </row>
        <row r="18">
          <cell r="B18">
            <v>420310</v>
          </cell>
          <cell r="C18">
            <v>4567.7</v>
          </cell>
          <cell r="D18">
            <v>4814.7999999999993</v>
          </cell>
          <cell r="E18">
            <v>5031.9999999999991</v>
          </cell>
          <cell r="F18">
            <v>5288.6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ina 20"/>
    </sheetNames>
    <sheetDataSet>
      <sheetData sheetId="0">
        <row r="10">
          <cell r="A10" t="str">
            <v>Explotación de minas y canteras</v>
          </cell>
          <cell r="H10"/>
        </row>
        <row r="11">
          <cell r="A11" t="str">
            <v>Industra manufacturera</v>
          </cell>
          <cell r="B11">
            <v>520.40694492811303</v>
          </cell>
          <cell r="C11">
            <v>568.24170831440256</v>
          </cell>
          <cell r="E11">
            <v>1158.0332840811882</v>
          </cell>
          <cell r="F11">
            <v>1762.002662328058</v>
          </cell>
          <cell r="H11"/>
        </row>
        <row r="12">
          <cell r="A12" t="str">
            <v>Electricidad, gas y agua</v>
          </cell>
          <cell r="B12">
            <v>627.69117647058829</v>
          </cell>
          <cell r="C12">
            <v>658.90052356020931</v>
          </cell>
          <cell r="E12">
            <v>909.07258064516122</v>
          </cell>
          <cell r="F12">
            <v>1273.7288135593219</v>
          </cell>
          <cell r="H12"/>
        </row>
        <row r="13">
          <cell r="A13" t="str">
            <v>Construcciones</v>
          </cell>
          <cell r="B13">
            <v>678.91013885250197</v>
          </cell>
          <cell r="C13">
            <v>749.92175273865416</v>
          </cell>
          <cell r="E13">
            <v>1291.8346253229975</v>
          </cell>
          <cell r="F13">
            <v>1813.2851584213452</v>
          </cell>
          <cell r="H13"/>
        </row>
        <row r="14">
          <cell r="A14" t="str">
            <v>Comercio al por mayor, al por menos, restaurantes y hoteles</v>
          </cell>
          <cell r="B14">
            <v>500.53081384624846</v>
          </cell>
          <cell r="C14">
            <v>586.08072425499802</v>
          </cell>
          <cell r="E14">
            <v>1205.7128826321821</v>
          </cell>
          <cell r="F14">
            <v>1695.3001770481251</v>
          </cell>
          <cell r="H14"/>
        </row>
        <row r="15">
          <cell r="A15" t="str">
            <v>Transporte, almacenamiento y comunicaciones</v>
          </cell>
          <cell r="B15">
            <v>516.74085850556435</v>
          </cell>
          <cell r="C15">
            <v>584.42073170731715</v>
          </cell>
          <cell r="E15">
            <v>1151.619318181818</v>
          </cell>
          <cell r="F15">
            <v>1633.55798932884</v>
          </cell>
          <cell r="H15"/>
        </row>
        <row r="16">
          <cell r="A16" t="str">
            <v>Establecimientos financieros, seguros y bienes inmuebles</v>
          </cell>
          <cell r="B16">
            <v>621.72565374211001</v>
          </cell>
          <cell r="C16">
            <v>691.33554083885213</v>
          </cell>
          <cell r="E16">
            <v>1110.3950103950106</v>
          </cell>
          <cell r="F16">
            <v>1532.0839580209895</v>
          </cell>
          <cell r="H16"/>
        </row>
        <row r="17">
          <cell r="A17" t="str">
            <v>Servicios comunales, sociales y personales</v>
          </cell>
          <cell r="B17">
            <v>685.68187287290732</v>
          </cell>
          <cell r="C17">
            <v>760.85667215815477</v>
          </cell>
          <cell r="E17">
            <v>1659.6975088967972</v>
          </cell>
          <cell r="F17">
            <v>2527.5477239353891</v>
          </cell>
          <cell r="H17"/>
        </row>
        <row r="18">
          <cell r="A18" t="str">
            <v>Producto Bruto Interno a costo de factores</v>
          </cell>
          <cell r="B18">
            <v>544.84166448573671</v>
          </cell>
          <cell r="C18">
            <v>599.72196072421571</v>
          </cell>
          <cell r="E18">
            <v>1230.5822734499206</v>
          </cell>
          <cell r="F18">
            <v>1817.1973679234579</v>
          </cell>
          <cell r="H18"/>
        </row>
        <row r="19">
          <cell r="A19"/>
          <cell r="B19"/>
          <cell r="C19"/>
          <cell r="E19"/>
          <cell r="F19"/>
          <cell r="H19"/>
        </row>
        <row r="20">
          <cell r="A20" t="str">
            <v>* cifras provisorias</v>
          </cell>
          <cell r="B20"/>
          <cell r="C20"/>
          <cell r="E20"/>
          <cell r="F20"/>
          <cell r="H20"/>
        </row>
        <row r="21">
          <cell r="A21"/>
          <cell r="B21"/>
          <cell r="C21"/>
          <cell r="E21"/>
          <cell r="F21"/>
          <cell r="H21"/>
        </row>
        <row r="22">
          <cell r="A22"/>
          <cell r="B22"/>
          <cell r="C22"/>
          <cell r="E22"/>
          <cell r="F22"/>
          <cell r="H22"/>
        </row>
        <row r="101">
          <cell r="B101" t="str">
            <v>Nación A precios corrientes</v>
          </cell>
          <cell r="C101" t="str">
            <v>Nación A precios de 1960</v>
          </cell>
          <cell r="D101" t="str">
            <v>Provincia A precios corrientes</v>
          </cell>
          <cell r="E101" t="str">
            <v xml:space="preserve"> A precios de 1960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tabSelected="1" workbookViewId="0">
      <selection activeCell="A5" sqref="A5"/>
    </sheetView>
  </sheetViews>
  <sheetFormatPr baseColWidth="10" defaultRowHeight="15" x14ac:dyDescent="0.25"/>
  <cols>
    <col min="1" max="1" width="20" style="65" customWidth="1"/>
    <col min="2" max="2" width="88" style="65" customWidth="1"/>
    <col min="3" max="16384" width="11.42578125" style="65"/>
  </cols>
  <sheetData>
    <row r="1" spans="1:3" x14ac:dyDescent="0.25">
      <c r="A1" s="63"/>
      <c r="B1" s="64"/>
    </row>
    <row r="2" spans="1:3" x14ac:dyDescent="0.25">
      <c r="A2" s="63"/>
      <c r="B2" s="64"/>
    </row>
    <row r="3" spans="1:3" x14ac:dyDescent="0.25">
      <c r="A3" s="64"/>
      <c r="B3" s="64"/>
    </row>
    <row r="4" spans="1:3" ht="26.25" x14ac:dyDescent="0.4">
      <c r="A4" s="66" t="s">
        <v>200</v>
      </c>
      <c r="B4" s="67"/>
    </row>
    <row r="5" spans="1:3" x14ac:dyDescent="0.25">
      <c r="A5" s="68"/>
      <c r="B5" s="64"/>
    </row>
    <row r="6" spans="1:3" x14ac:dyDescent="0.25">
      <c r="A6" s="69" t="s">
        <v>181</v>
      </c>
      <c r="B6" s="64"/>
    </row>
    <row r="7" spans="1:3" x14ac:dyDescent="0.25">
      <c r="A7" s="69" t="s">
        <v>199</v>
      </c>
      <c r="B7" s="64"/>
    </row>
    <row r="9" spans="1:3" ht="25.5" customHeight="1" x14ac:dyDescent="0.25"/>
    <row r="10" spans="1:3" ht="50.1" customHeight="1" x14ac:dyDescent="0.25">
      <c r="A10" s="70" t="s">
        <v>182</v>
      </c>
      <c r="B10" s="71" t="s">
        <v>19</v>
      </c>
      <c r="C10" s="64"/>
    </row>
    <row r="11" spans="1:3" ht="50.1" customHeight="1" x14ac:dyDescent="0.25">
      <c r="A11" s="70" t="s">
        <v>183</v>
      </c>
      <c r="B11" s="72" t="s">
        <v>192</v>
      </c>
    </row>
    <row r="12" spans="1:3" ht="50.1" customHeight="1" x14ac:dyDescent="0.25">
      <c r="A12" s="70" t="s">
        <v>184</v>
      </c>
      <c r="B12" s="73" t="s">
        <v>23</v>
      </c>
    </row>
    <row r="13" spans="1:3" ht="50.1" customHeight="1" x14ac:dyDescent="0.25">
      <c r="A13" s="70" t="s">
        <v>185</v>
      </c>
      <c r="B13" s="72" t="s">
        <v>193</v>
      </c>
    </row>
    <row r="14" spans="1:3" ht="50.1" customHeight="1" x14ac:dyDescent="0.25">
      <c r="A14" s="70" t="s">
        <v>186</v>
      </c>
      <c r="B14" s="72" t="s">
        <v>194</v>
      </c>
    </row>
    <row r="15" spans="1:3" ht="50.1" customHeight="1" x14ac:dyDescent="0.25">
      <c r="A15" s="70" t="s">
        <v>187</v>
      </c>
      <c r="B15" s="72" t="s">
        <v>195</v>
      </c>
    </row>
    <row r="16" spans="1:3" ht="50.1" customHeight="1" x14ac:dyDescent="0.25">
      <c r="A16" s="70" t="s">
        <v>188</v>
      </c>
      <c r="B16" s="72" t="s">
        <v>197</v>
      </c>
    </row>
    <row r="17" spans="1:2" ht="50.1" customHeight="1" x14ac:dyDescent="0.25">
      <c r="A17" s="70" t="s">
        <v>189</v>
      </c>
      <c r="B17" s="72" t="s">
        <v>198</v>
      </c>
    </row>
    <row r="18" spans="1:2" ht="50.1" customHeight="1" x14ac:dyDescent="0.25">
      <c r="A18" s="70" t="s">
        <v>190</v>
      </c>
      <c r="B18" s="72" t="s">
        <v>196</v>
      </c>
    </row>
    <row r="19" spans="1:2" ht="50.1" customHeight="1" x14ac:dyDescent="0.25">
      <c r="A19" s="70" t="s">
        <v>191</v>
      </c>
      <c r="B19" s="72" t="s">
        <v>202</v>
      </c>
    </row>
  </sheetData>
  <hyperlinks>
    <hyperlink ref="B10" location="'Pagina 15'!A1" display="'Pagina 15'!A1"/>
    <hyperlink ref="B11" location="'Pagina 17'!A1" display="'Pagina 17'!A1"/>
    <hyperlink ref="B12" location="'Pagina 18'!A1" display="'Pagina 18'!A1"/>
    <hyperlink ref="B13" location="'Pagina 19'!A1" display="'Pagina 19'!A1"/>
    <hyperlink ref="B14" location="'Pagina 20'!A1" display="'Pagina 20'!A1"/>
    <hyperlink ref="B15" location="'Pagina 21'!A1" display="'Pagina 21'!A1"/>
    <hyperlink ref="B16" location="'Pagina 22'!A1" display="'Pagina 22'!A1"/>
    <hyperlink ref="B17" location="'Pagina 27'!A1" display="'Pagina 27'!A1"/>
    <hyperlink ref="B19" location="'Pagina 40'!A1" display="'Pagina 40'!A1"/>
    <hyperlink ref="B18" location="'Pagina 33'!A1" display="'Pagina 33'!A1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showGridLines="0" workbookViewId="0">
      <selection activeCell="E121" sqref="E121:E127"/>
    </sheetView>
  </sheetViews>
  <sheetFormatPr baseColWidth="10" defaultRowHeight="15" x14ac:dyDescent="0.25"/>
  <cols>
    <col min="1" max="1" width="21.7109375" customWidth="1"/>
    <col min="2" max="7" width="13" customWidth="1"/>
  </cols>
  <sheetData>
    <row r="1" spans="1:9" ht="15.75" x14ac:dyDescent="0.25">
      <c r="A1" s="90" t="s">
        <v>177</v>
      </c>
    </row>
    <row r="2" spans="1:9" ht="15.75" x14ac:dyDescent="0.25">
      <c r="A2" s="90" t="s">
        <v>39</v>
      </c>
    </row>
    <row r="3" spans="1:9" ht="15.75" x14ac:dyDescent="0.25">
      <c r="A3" s="90" t="s">
        <v>40</v>
      </c>
    </row>
    <row r="4" spans="1:9" x14ac:dyDescent="0.25">
      <c r="B4" s="57" t="str">
        <f>+IF(+B9+B29=B8,"correcto","ERROR")</f>
        <v>correcto</v>
      </c>
      <c r="C4" s="57" t="str">
        <f t="shared" ref="C4:G4" si="0">+IF(+C9+C29=C8,"correcto","ERROR")</f>
        <v>correcto</v>
      </c>
      <c r="D4" s="57" t="str">
        <f t="shared" si="0"/>
        <v>correcto</v>
      </c>
      <c r="E4" s="57" t="str">
        <f t="shared" si="0"/>
        <v>correcto</v>
      </c>
      <c r="F4" s="57" t="str">
        <f t="shared" si="0"/>
        <v>correcto</v>
      </c>
      <c r="G4" s="57" t="str">
        <f t="shared" si="0"/>
        <v>correcto</v>
      </c>
    </row>
    <row r="5" spans="1:9" x14ac:dyDescent="0.25">
      <c r="B5" s="57" t="str">
        <f>+IF(+SUM(B10:B28)=B9,"correcto","ERROR")</f>
        <v>correcto</v>
      </c>
      <c r="C5" s="57" t="str">
        <f t="shared" ref="C5:G5" si="1">+IF(+SUM(C10:C28)=C9,"correcto","ERROR")</f>
        <v>correcto</v>
      </c>
      <c r="D5" s="57" t="str">
        <f t="shared" si="1"/>
        <v>correcto</v>
      </c>
      <c r="E5" s="57" t="str">
        <f t="shared" si="1"/>
        <v>correcto</v>
      </c>
      <c r="F5" s="57" t="str">
        <f t="shared" si="1"/>
        <v>correcto</v>
      </c>
      <c r="G5" s="57" t="str">
        <f t="shared" si="1"/>
        <v>correcto</v>
      </c>
    </row>
    <row r="6" spans="1:9" x14ac:dyDescent="0.25">
      <c r="B6" s="57" t="str">
        <f>+IF(+SUM(B30:B131)=B29,"correcto","ERROR")</f>
        <v>correcto</v>
      </c>
      <c r="C6" s="57" t="str">
        <f t="shared" ref="C6:G6" si="2">+IF(+SUM(C30:C131)=C29,"correcto","ERROR")</f>
        <v>correcto</v>
      </c>
      <c r="D6" s="57" t="str">
        <f t="shared" si="2"/>
        <v>correcto</v>
      </c>
      <c r="E6" s="57" t="str">
        <f t="shared" si="2"/>
        <v>correcto</v>
      </c>
      <c r="F6" s="57" t="str">
        <f t="shared" si="2"/>
        <v>correcto</v>
      </c>
      <c r="G6" s="57" t="str">
        <f t="shared" si="2"/>
        <v>correcto</v>
      </c>
    </row>
    <row r="7" spans="1:9" x14ac:dyDescent="0.25">
      <c r="A7" s="53" t="s">
        <v>41</v>
      </c>
      <c r="B7" s="54" t="s">
        <v>42</v>
      </c>
      <c r="C7" s="54" t="s">
        <v>46</v>
      </c>
      <c r="D7" s="54" t="s">
        <v>203</v>
      </c>
      <c r="E7" s="54" t="s">
        <v>47</v>
      </c>
      <c r="F7" s="54" t="s">
        <v>48</v>
      </c>
      <c r="G7" s="54" t="s">
        <v>49</v>
      </c>
      <c r="H7" s="52"/>
      <c r="I7" s="52"/>
    </row>
    <row r="8" spans="1:9" ht="22.5" customHeight="1" x14ac:dyDescent="0.25">
      <c r="A8" s="60" t="s">
        <v>44</v>
      </c>
      <c r="B8" s="74">
        <v>6873065</v>
      </c>
      <c r="C8" s="74">
        <v>446223</v>
      </c>
      <c r="D8" s="74">
        <v>405998</v>
      </c>
      <c r="E8" s="74">
        <v>19765</v>
      </c>
      <c r="F8" s="74">
        <v>30727</v>
      </c>
      <c r="G8" s="74">
        <v>5970352</v>
      </c>
      <c r="H8" s="59" t="str">
        <f t="shared" ref="H8:H39" si="3">+IF(+SUM(C8:G8)=B8,"correcto","ERROR")</f>
        <v>correcto</v>
      </c>
    </row>
    <row r="9" spans="1:9" ht="22.5" customHeight="1" x14ac:dyDescent="0.25">
      <c r="A9" s="60" t="s">
        <v>45</v>
      </c>
      <c r="B9" s="74">
        <v>4003202</v>
      </c>
      <c r="C9" s="74">
        <v>4961</v>
      </c>
      <c r="D9" s="74">
        <v>17540</v>
      </c>
      <c r="E9" s="74">
        <v>104</v>
      </c>
      <c r="F9" s="74">
        <v>1033</v>
      </c>
      <c r="G9" s="74">
        <v>3979564</v>
      </c>
      <c r="H9" s="59" t="str">
        <f t="shared" si="3"/>
        <v>correcto</v>
      </c>
    </row>
    <row r="10" spans="1:9" x14ac:dyDescent="0.25">
      <c r="A10" s="56" t="s">
        <v>56</v>
      </c>
      <c r="B10" s="76">
        <v>12949</v>
      </c>
      <c r="C10" s="76">
        <v>301</v>
      </c>
      <c r="D10" s="76">
        <v>1270</v>
      </c>
      <c r="E10" s="76">
        <v>0</v>
      </c>
      <c r="F10" s="76">
        <v>0</v>
      </c>
      <c r="G10" s="76">
        <v>11378</v>
      </c>
      <c r="H10" s="59" t="str">
        <f t="shared" si="3"/>
        <v>correcto</v>
      </c>
    </row>
    <row r="11" spans="1:9" x14ac:dyDescent="0.25">
      <c r="A11" s="56" t="s">
        <v>57</v>
      </c>
      <c r="B11" s="76">
        <v>864638</v>
      </c>
      <c r="C11" s="76">
        <v>11</v>
      </c>
      <c r="D11" s="76">
        <v>190</v>
      </c>
      <c r="E11" s="76">
        <v>0</v>
      </c>
      <c r="F11" s="76">
        <v>0</v>
      </c>
      <c r="G11" s="76">
        <v>864437</v>
      </c>
      <c r="H11" s="59" t="str">
        <f t="shared" si="3"/>
        <v>correcto</v>
      </c>
    </row>
    <row r="12" spans="1:9" x14ac:dyDescent="0.25">
      <c r="A12" s="56" t="s">
        <v>64</v>
      </c>
      <c r="B12" s="76">
        <v>222423</v>
      </c>
      <c r="C12" s="76">
        <v>458</v>
      </c>
      <c r="D12" s="76">
        <v>1401</v>
      </c>
      <c r="E12" s="76">
        <v>0</v>
      </c>
      <c r="F12" s="76">
        <v>0</v>
      </c>
      <c r="G12" s="76">
        <v>220564</v>
      </c>
      <c r="H12" s="59" t="str">
        <f t="shared" si="3"/>
        <v>correcto</v>
      </c>
    </row>
    <row r="13" spans="1:9" x14ac:dyDescent="0.25">
      <c r="A13" s="56" t="s">
        <v>87</v>
      </c>
      <c r="B13" s="76">
        <v>90772</v>
      </c>
      <c r="C13" s="76">
        <v>1190</v>
      </c>
      <c r="D13" s="76">
        <v>292</v>
      </c>
      <c r="E13" s="76">
        <v>0</v>
      </c>
      <c r="F13" s="76">
        <v>31</v>
      </c>
      <c r="G13" s="76">
        <v>89259</v>
      </c>
      <c r="H13" s="59" t="str">
        <f t="shared" si="3"/>
        <v>correcto</v>
      </c>
    </row>
    <row r="14" spans="1:9" x14ac:dyDescent="0.25">
      <c r="A14" s="56" t="s">
        <v>89</v>
      </c>
      <c r="B14" s="76">
        <v>51986</v>
      </c>
      <c r="C14" s="76">
        <v>366</v>
      </c>
      <c r="D14" s="76">
        <v>5120</v>
      </c>
      <c r="E14" s="76">
        <v>0</v>
      </c>
      <c r="F14" s="76">
        <v>0</v>
      </c>
      <c r="G14" s="76">
        <v>46500</v>
      </c>
      <c r="H14" s="59" t="str">
        <f t="shared" si="3"/>
        <v>correcto</v>
      </c>
    </row>
    <row r="15" spans="1:9" x14ac:dyDescent="0.25">
      <c r="A15" s="56" t="s">
        <v>103</v>
      </c>
      <c r="B15" s="76">
        <v>288690</v>
      </c>
      <c r="C15" s="76">
        <v>0</v>
      </c>
      <c r="D15" s="76">
        <v>0</v>
      </c>
      <c r="E15" s="76">
        <v>0</v>
      </c>
      <c r="F15" s="76">
        <v>289</v>
      </c>
      <c r="G15" s="76">
        <v>288401</v>
      </c>
      <c r="H15" s="59" t="str">
        <f t="shared" si="3"/>
        <v>correcto</v>
      </c>
    </row>
    <row r="16" spans="1:9" x14ac:dyDescent="0.25">
      <c r="A16" s="56" t="s">
        <v>104</v>
      </c>
      <c r="B16" s="76">
        <v>81719</v>
      </c>
      <c r="C16" s="76">
        <v>460</v>
      </c>
      <c r="D16" s="76">
        <v>1159</v>
      </c>
      <c r="E16" s="76">
        <v>0</v>
      </c>
      <c r="F16" s="76">
        <v>0</v>
      </c>
      <c r="G16" s="76">
        <v>80100</v>
      </c>
      <c r="H16" s="59" t="str">
        <f t="shared" si="3"/>
        <v>correcto</v>
      </c>
    </row>
    <row r="17" spans="1:8" x14ac:dyDescent="0.25">
      <c r="A17" s="56" t="s">
        <v>112</v>
      </c>
      <c r="B17" s="76">
        <v>251301</v>
      </c>
      <c r="C17" s="76">
        <v>0</v>
      </c>
      <c r="D17" s="76">
        <v>0</v>
      </c>
      <c r="E17" s="76">
        <v>0</v>
      </c>
      <c r="F17" s="76">
        <v>0</v>
      </c>
      <c r="G17" s="76">
        <v>251301</v>
      </c>
      <c r="H17" s="59" t="str">
        <f t="shared" si="3"/>
        <v>correcto</v>
      </c>
    </row>
    <row r="18" spans="1:8" x14ac:dyDescent="0.25">
      <c r="A18" s="56" t="s">
        <v>120</v>
      </c>
      <c r="B18" s="76">
        <v>231972</v>
      </c>
      <c r="C18" s="76">
        <v>107</v>
      </c>
      <c r="D18" s="76">
        <v>26</v>
      </c>
      <c r="E18" s="76">
        <v>0</v>
      </c>
      <c r="F18" s="76">
        <v>0</v>
      </c>
      <c r="G18" s="76">
        <v>231839</v>
      </c>
      <c r="H18" s="59" t="str">
        <f t="shared" si="3"/>
        <v>correcto</v>
      </c>
    </row>
    <row r="19" spans="1:8" x14ac:dyDescent="0.25">
      <c r="A19" s="56" t="s">
        <v>126</v>
      </c>
      <c r="B19" s="76">
        <v>454139</v>
      </c>
      <c r="C19" s="76">
        <v>541</v>
      </c>
      <c r="D19" s="76">
        <v>654</v>
      </c>
      <c r="E19" s="76">
        <v>0</v>
      </c>
      <c r="F19" s="76">
        <v>274</v>
      </c>
      <c r="G19" s="76">
        <v>452670</v>
      </c>
      <c r="H19" s="59" t="str">
        <f t="shared" si="3"/>
        <v>correcto</v>
      </c>
    </row>
    <row r="20" spans="1:8" x14ac:dyDescent="0.25">
      <c r="A20" s="56" t="s">
        <v>128</v>
      </c>
      <c r="B20" s="76">
        <v>89229</v>
      </c>
      <c r="C20" s="76">
        <v>443</v>
      </c>
      <c r="D20" s="76">
        <v>1573</v>
      </c>
      <c r="E20" s="76">
        <v>0</v>
      </c>
      <c r="F20" s="76">
        <v>0</v>
      </c>
      <c r="G20" s="76">
        <v>87213</v>
      </c>
      <c r="H20" s="59" t="str">
        <f t="shared" si="3"/>
        <v>correcto</v>
      </c>
    </row>
    <row r="21" spans="1:8" x14ac:dyDescent="0.25">
      <c r="A21" s="56" t="s">
        <v>130</v>
      </c>
      <c r="B21" s="76">
        <v>36886</v>
      </c>
      <c r="C21" s="76">
        <v>978</v>
      </c>
      <c r="D21" s="76">
        <v>631</v>
      </c>
      <c r="E21" s="76">
        <v>0</v>
      </c>
      <c r="F21" s="76">
        <v>129</v>
      </c>
      <c r="G21" s="76">
        <v>35148</v>
      </c>
      <c r="H21" s="59" t="str">
        <f t="shared" si="3"/>
        <v>correcto</v>
      </c>
    </row>
    <row r="22" spans="1:8" x14ac:dyDescent="0.25">
      <c r="A22" s="56" t="s">
        <v>131</v>
      </c>
      <c r="B22" s="76">
        <v>252421</v>
      </c>
      <c r="C22" s="76">
        <v>13</v>
      </c>
      <c r="D22" s="76">
        <v>50</v>
      </c>
      <c r="E22" s="76">
        <v>0</v>
      </c>
      <c r="F22" s="76">
        <v>0</v>
      </c>
      <c r="G22" s="76">
        <v>252358</v>
      </c>
      <c r="H22" s="59" t="str">
        <f t="shared" si="3"/>
        <v>correcto</v>
      </c>
    </row>
    <row r="23" spans="1:8" x14ac:dyDescent="0.25">
      <c r="A23" s="56" t="s">
        <v>143</v>
      </c>
      <c r="B23" s="76">
        <v>220036</v>
      </c>
      <c r="C23" s="76">
        <v>11</v>
      </c>
      <c r="D23" s="76">
        <v>556</v>
      </c>
      <c r="E23" s="76">
        <v>16</v>
      </c>
      <c r="F23" s="76">
        <v>101</v>
      </c>
      <c r="G23" s="76">
        <v>219352</v>
      </c>
      <c r="H23" s="59" t="str">
        <f t="shared" si="3"/>
        <v>correcto</v>
      </c>
    </row>
    <row r="24" spans="1:8" x14ac:dyDescent="0.25">
      <c r="A24" s="56" t="s">
        <v>156</v>
      </c>
      <c r="B24" s="76">
        <v>77591</v>
      </c>
      <c r="C24" s="76">
        <v>26</v>
      </c>
      <c r="D24" s="76">
        <v>570</v>
      </c>
      <c r="E24" s="76">
        <v>16</v>
      </c>
      <c r="F24" s="76">
        <v>129</v>
      </c>
      <c r="G24" s="76">
        <v>76850</v>
      </c>
      <c r="H24" s="59" t="str">
        <f t="shared" si="3"/>
        <v>correcto</v>
      </c>
    </row>
    <row r="25" spans="1:8" x14ac:dyDescent="0.25">
      <c r="A25" s="56" t="s">
        <v>157</v>
      </c>
      <c r="B25" s="76">
        <v>178237</v>
      </c>
      <c r="C25" s="76">
        <v>19</v>
      </c>
      <c r="D25" s="76">
        <v>155</v>
      </c>
      <c r="E25" s="76">
        <v>0</v>
      </c>
      <c r="F25" s="76">
        <v>0</v>
      </c>
      <c r="G25" s="76">
        <v>178063</v>
      </c>
      <c r="H25" s="59" t="str">
        <f t="shared" si="3"/>
        <v>correcto</v>
      </c>
    </row>
    <row r="26" spans="1:8" x14ac:dyDescent="0.25">
      <c r="A26" s="56" t="s">
        <v>164</v>
      </c>
      <c r="B26" s="76">
        <v>105221</v>
      </c>
      <c r="C26" s="76">
        <v>18</v>
      </c>
      <c r="D26" s="76">
        <v>3863</v>
      </c>
      <c r="E26" s="76">
        <v>72</v>
      </c>
      <c r="F26" s="76">
        <v>3</v>
      </c>
      <c r="G26" s="76">
        <v>101265</v>
      </c>
      <c r="H26" s="59" t="str">
        <f t="shared" si="3"/>
        <v>correcto</v>
      </c>
    </row>
    <row r="27" spans="1:8" x14ac:dyDescent="0.25">
      <c r="A27" s="56" t="s">
        <v>169</v>
      </c>
      <c r="B27" s="76">
        <v>216354</v>
      </c>
      <c r="C27" s="76">
        <v>19</v>
      </c>
      <c r="D27" s="76">
        <v>11</v>
      </c>
      <c r="E27" s="76">
        <v>0</v>
      </c>
      <c r="F27" s="76">
        <v>77</v>
      </c>
      <c r="G27" s="76">
        <v>216247</v>
      </c>
      <c r="H27" s="59" t="str">
        <f t="shared" si="3"/>
        <v>correcto</v>
      </c>
    </row>
    <row r="28" spans="1:8" x14ac:dyDescent="0.25">
      <c r="A28" s="56" t="s">
        <v>171</v>
      </c>
      <c r="B28" s="76">
        <v>276638</v>
      </c>
      <c r="C28" s="76">
        <v>0</v>
      </c>
      <c r="D28" s="76">
        <v>19</v>
      </c>
      <c r="E28" s="76">
        <v>0</v>
      </c>
      <c r="F28" s="76">
        <v>0</v>
      </c>
      <c r="G28" s="76">
        <v>276619</v>
      </c>
      <c r="H28" s="59" t="str">
        <f t="shared" si="3"/>
        <v>correcto</v>
      </c>
    </row>
    <row r="29" spans="1:8" ht="22.5" customHeight="1" x14ac:dyDescent="0.25">
      <c r="A29" s="61" t="s">
        <v>174</v>
      </c>
      <c r="B29" s="74">
        <v>2869863</v>
      </c>
      <c r="C29" s="74">
        <v>441262</v>
      </c>
      <c r="D29" s="74">
        <v>388458</v>
      </c>
      <c r="E29" s="74">
        <v>19661</v>
      </c>
      <c r="F29" s="74">
        <v>29694</v>
      </c>
      <c r="G29" s="74">
        <v>1990788</v>
      </c>
      <c r="H29" s="59" t="str">
        <f t="shared" si="3"/>
        <v>correcto</v>
      </c>
    </row>
    <row r="30" spans="1:8" x14ac:dyDescent="0.25">
      <c r="A30" s="56" t="s">
        <v>54</v>
      </c>
      <c r="B30" s="76">
        <v>12766</v>
      </c>
      <c r="C30" s="76">
        <v>5721</v>
      </c>
      <c r="D30" s="76">
        <v>5793</v>
      </c>
      <c r="E30" s="76">
        <v>2</v>
      </c>
      <c r="F30" s="76">
        <v>98</v>
      </c>
      <c r="G30" s="76">
        <v>1152</v>
      </c>
      <c r="H30" s="59" t="str">
        <f t="shared" si="3"/>
        <v>correcto</v>
      </c>
    </row>
    <row r="31" spans="1:8" x14ac:dyDescent="0.25">
      <c r="A31" s="56" t="s">
        <v>55</v>
      </c>
      <c r="B31" s="76">
        <v>4359</v>
      </c>
      <c r="C31" s="76">
        <v>1958</v>
      </c>
      <c r="D31" s="76">
        <v>1894</v>
      </c>
      <c r="E31" s="76">
        <v>0</v>
      </c>
      <c r="F31" s="76">
        <v>0</v>
      </c>
      <c r="G31" s="76">
        <v>507</v>
      </c>
      <c r="H31" s="59" t="str">
        <f t="shared" si="3"/>
        <v>correcto</v>
      </c>
    </row>
    <row r="32" spans="1:8" x14ac:dyDescent="0.25">
      <c r="A32" s="56" t="s">
        <v>58</v>
      </c>
      <c r="B32" s="76">
        <v>13598</v>
      </c>
      <c r="C32" s="76">
        <v>10855</v>
      </c>
      <c r="D32" s="76">
        <v>1505</v>
      </c>
      <c r="E32" s="76">
        <v>0</v>
      </c>
      <c r="F32" s="76">
        <v>0</v>
      </c>
      <c r="G32" s="76">
        <v>1238</v>
      </c>
      <c r="H32" s="59" t="str">
        <f t="shared" si="3"/>
        <v>correcto</v>
      </c>
    </row>
    <row r="33" spans="1:8" x14ac:dyDescent="0.25">
      <c r="A33" s="56" t="s">
        <v>59</v>
      </c>
      <c r="B33" s="76">
        <v>23092</v>
      </c>
      <c r="C33" s="76">
        <v>9583</v>
      </c>
      <c r="D33" s="76">
        <v>3077</v>
      </c>
      <c r="E33" s="76">
        <v>0</v>
      </c>
      <c r="F33" s="76">
        <v>568</v>
      </c>
      <c r="G33" s="76">
        <v>9864</v>
      </c>
      <c r="H33" s="59" t="str">
        <f t="shared" si="3"/>
        <v>correcto</v>
      </c>
    </row>
    <row r="34" spans="1:8" x14ac:dyDescent="0.25">
      <c r="A34" s="56" t="s">
        <v>60</v>
      </c>
      <c r="B34" s="76">
        <v>73924</v>
      </c>
      <c r="C34" s="76">
        <v>2769</v>
      </c>
      <c r="D34" s="76">
        <v>3506</v>
      </c>
      <c r="E34" s="76">
        <v>247</v>
      </c>
      <c r="F34" s="76">
        <v>12</v>
      </c>
      <c r="G34" s="76">
        <v>67390</v>
      </c>
      <c r="H34" s="59" t="str">
        <f t="shared" si="3"/>
        <v>correcto</v>
      </c>
    </row>
    <row r="35" spans="1:8" x14ac:dyDescent="0.25">
      <c r="A35" s="56" t="s">
        <v>61</v>
      </c>
      <c r="B35" s="76">
        <v>22849</v>
      </c>
      <c r="C35" s="76">
        <v>5844</v>
      </c>
      <c r="D35" s="76">
        <v>12670</v>
      </c>
      <c r="E35" s="76">
        <v>0</v>
      </c>
      <c r="F35" s="76">
        <v>276</v>
      </c>
      <c r="G35" s="76">
        <v>4059</v>
      </c>
      <c r="H35" s="59" t="str">
        <f t="shared" si="3"/>
        <v>correcto</v>
      </c>
    </row>
    <row r="36" spans="1:8" x14ac:dyDescent="0.25">
      <c r="A36" s="56" t="s">
        <v>62</v>
      </c>
      <c r="B36" s="76">
        <v>36640</v>
      </c>
      <c r="C36" s="76">
        <v>1353</v>
      </c>
      <c r="D36" s="76">
        <v>5846</v>
      </c>
      <c r="E36" s="76">
        <v>2</v>
      </c>
      <c r="F36" s="76">
        <v>913</v>
      </c>
      <c r="G36" s="76">
        <v>28526</v>
      </c>
      <c r="H36" s="59" t="str">
        <f t="shared" si="3"/>
        <v>correcto</v>
      </c>
    </row>
    <row r="37" spans="1:8" x14ac:dyDescent="0.25">
      <c r="A37" s="56" t="s">
        <v>63</v>
      </c>
      <c r="B37" s="76">
        <v>9183</v>
      </c>
      <c r="C37" s="76">
        <v>1729</v>
      </c>
      <c r="D37" s="76">
        <v>3395</v>
      </c>
      <c r="E37" s="76">
        <v>0</v>
      </c>
      <c r="F37" s="76">
        <v>0</v>
      </c>
      <c r="G37" s="76">
        <v>4059</v>
      </c>
      <c r="H37" s="59" t="str">
        <f t="shared" si="3"/>
        <v>correcto</v>
      </c>
    </row>
    <row r="38" spans="1:8" x14ac:dyDescent="0.25">
      <c r="A38" s="56" t="s">
        <v>65</v>
      </c>
      <c r="B38" s="76">
        <v>141168</v>
      </c>
      <c r="C38" s="76">
        <v>213</v>
      </c>
      <c r="D38" s="76">
        <v>457</v>
      </c>
      <c r="E38" s="76">
        <v>0</v>
      </c>
      <c r="F38" s="76">
        <v>0</v>
      </c>
      <c r="G38" s="76">
        <v>140498</v>
      </c>
      <c r="H38" s="59" t="str">
        <f t="shared" si="3"/>
        <v>correcto</v>
      </c>
    </row>
    <row r="39" spans="1:8" x14ac:dyDescent="0.25">
      <c r="A39" s="56" t="s">
        <v>66</v>
      </c>
      <c r="B39" s="76">
        <v>16566</v>
      </c>
      <c r="C39" s="76">
        <v>6704</v>
      </c>
      <c r="D39" s="76">
        <v>6345</v>
      </c>
      <c r="E39" s="76">
        <v>0</v>
      </c>
      <c r="F39" s="76">
        <v>0</v>
      </c>
      <c r="G39" s="76">
        <v>3517</v>
      </c>
      <c r="H39" s="59" t="str">
        <f t="shared" si="3"/>
        <v>correcto</v>
      </c>
    </row>
    <row r="40" spans="1:8" x14ac:dyDescent="0.25">
      <c r="A40" s="56" t="s">
        <v>67</v>
      </c>
      <c r="B40" s="76">
        <v>10756</v>
      </c>
      <c r="C40" s="76">
        <v>3862</v>
      </c>
      <c r="D40" s="76">
        <v>3402</v>
      </c>
      <c r="E40" s="76">
        <v>0</v>
      </c>
      <c r="F40" s="76">
        <v>0</v>
      </c>
      <c r="G40" s="76">
        <v>3492</v>
      </c>
      <c r="H40" s="59" t="str">
        <f t="shared" ref="H40:H71" si="4">+IF(+SUM(C40:G40)=B40,"correcto","ERROR")</f>
        <v>correcto</v>
      </c>
    </row>
    <row r="41" spans="1:8" x14ac:dyDescent="0.25">
      <c r="A41" s="56" t="s">
        <v>68</v>
      </c>
      <c r="B41" s="76">
        <v>13732</v>
      </c>
      <c r="C41" s="76">
        <v>2363</v>
      </c>
      <c r="D41" s="76">
        <v>103</v>
      </c>
      <c r="E41" s="76">
        <v>0</v>
      </c>
      <c r="F41" s="76">
        <v>0</v>
      </c>
      <c r="G41" s="76">
        <v>11266</v>
      </c>
      <c r="H41" s="59" t="str">
        <f t="shared" si="4"/>
        <v>correcto</v>
      </c>
    </row>
    <row r="42" spans="1:8" x14ac:dyDescent="0.25">
      <c r="A42" s="56" t="s">
        <v>69</v>
      </c>
      <c r="B42" s="76">
        <v>171130</v>
      </c>
      <c r="C42" s="76">
        <v>910</v>
      </c>
      <c r="D42" s="76">
        <v>557</v>
      </c>
      <c r="E42" s="76">
        <v>1</v>
      </c>
      <c r="F42" s="76">
        <v>1730</v>
      </c>
      <c r="G42" s="76">
        <v>167932</v>
      </c>
      <c r="H42" s="59" t="str">
        <f t="shared" si="4"/>
        <v>correcto</v>
      </c>
    </row>
    <row r="43" spans="1:8" x14ac:dyDescent="0.25">
      <c r="A43" s="56" t="s">
        <v>70</v>
      </c>
      <c r="B43" s="76">
        <v>11465</v>
      </c>
      <c r="C43" s="76">
        <v>4100</v>
      </c>
      <c r="D43" s="76">
        <v>313</v>
      </c>
      <c r="E43" s="76">
        <v>0</v>
      </c>
      <c r="F43" s="76">
        <v>0</v>
      </c>
      <c r="G43" s="76">
        <v>7052</v>
      </c>
      <c r="H43" s="59" t="str">
        <f t="shared" si="4"/>
        <v>correcto</v>
      </c>
    </row>
    <row r="44" spans="1:8" x14ac:dyDescent="0.25">
      <c r="A44" s="56" t="s">
        <v>71</v>
      </c>
      <c r="B44" s="76">
        <v>4830</v>
      </c>
      <c r="C44" s="76">
        <v>1329</v>
      </c>
      <c r="D44" s="76">
        <v>2847</v>
      </c>
      <c r="E44" s="76">
        <v>0</v>
      </c>
      <c r="F44" s="76">
        <v>0</v>
      </c>
      <c r="G44" s="76">
        <v>654</v>
      </c>
      <c r="H44" s="59" t="str">
        <f t="shared" si="4"/>
        <v>correcto</v>
      </c>
    </row>
    <row r="45" spans="1:8" x14ac:dyDescent="0.25">
      <c r="A45" s="56" t="s">
        <v>72</v>
      </c>
      <c r="B45" s="76">
        <v>14325</v>
      </c>
      <c r="C45" s="76">
        <v>4878</v>
      </c>
      <c r="D45" s="76">
        <v>2748</v>
      </c>
      <c r="E45" s="76">
        <v>0</v>
      </c>
      <c r="F45" s="76">
        <v>0</v>
      </c>
      <c r="G45" s="76">
        <v>6699</v>
      </c>
      <c r="H45" s="59" t="str">
        <f t="shared" si="4"/>
        <v>correcto</v>
      </c>
    </row>
    <row r="46" spans="1:8" x14ac:dyDescent="0.25">
      <c r="A46" s="56" t="s">
        <v>73</v>
      </c>
      <c r="B46" s="76">
        <v>10443</v>
      </c>
      <c r="C46" s="76">
        <v>6665</v>
      </c>
      <c r="D46" s="76">
        <v>2153</v>
      </c>
      <c r="E46" s="76">
        <v>0</v>
      </c>
      <c r="F46" s="76">
        <v>0</v>
      </c>
      <c r="G46" s="76">
        <v>1625</v>
      </c>
      <c r="H46" s="59" t="str">
        <f t="shared" si="4"/>
        <v>correcto</v>
      </c>
    </row>
    <row r="47" spans="1:8" x14ac:dyDescent="0.25">
      <c r="A47" s="56" t="s">
        <v>74</v>
      </c>
      <c r="B47" s="76">
        <v>8984</v>
      </c>
      <c r="C47" s="76">
        <v>3155</v>
      </c>
      <c r="D47" s="76">
        <v>3447</v>
      </c>
      <c r="E47" s="76">
        <v>0</v>
      </c>
      <c r="F47" s="76">
        <v>0</v>
      </c>
      <c r="G47" s="76">
        <v>2382</v>
      </c>
      <c r="H47" s="59" t="str">
        <f t="shared" si="4"/>
        <v>correcto</v>
      </c>
    </row>
    <row r="48" spans="1:8" x14ac:dyDescent="0.25">
      <c r="A48" s="56" t="s">
        <v>75</v>
      </c>
      <c r="B48" s="76">
        <v>3882</v>
      </c>
      <c r="C48" s="76">
        <v>2380</v>
      </c>
      <c r="D48" s="76">
        <v>894</v>
      </c>
      <c r="E48" s="76">
        <v>3</v>
      </c>
      <c r="F48" s="76">
        <v>37</v>
      </c>
      <c r="G48" s="76">
        <v>568</v>
      </c>
      <c r="H48" s="59" t="str">
        <f t="shared" si="4"/>
        <v>correcto</v>
      </c>
    </row>
    <row r="49" spans="1:8" x14ac:dyDescent="0.25">
      <c r="A49" s="56" t="s">
        <v>76</v>
      </c>
      <c r="B49" s="76">
        <v>6513</v>
      </c>
      <c r="C49" s="76">
        <v>1573</v>
      </c>
      <c r="D49" s="76">
        <v>3659</v>
      </c>
      <c r="E49" s="76">
        <v>0</v>
      </c>
      <c r="F49" s="76">
        <v>0</v>
      </c>
      <c r="G49" s="76">
        <v>1281</v>
      </c>
      <c r="H49" s="59" t="str">
        <f t="shared" si="4"/>
        <v>correcto</v>
      </c>
    </row>
    <row r="50" spans="1:8" x14ac:dyDescent="0.25">
      <c r="A50" s="56" t="s">
        <v>77</v>
      </c>
      <c r="B50" s="76">
        <v>14368</v>
      </c>
      <c r="C50" s="76">
        <v>6450</v>
      </c>
      <c r="D50" s="76">
        <v>7087</v>
      </c>
      <c r="E50" s="76">
        <v>63</v>
      </c>
      <c r="F50" s="76">
        <v>28</v>
      </c>
      <c r="G50" s="76">
        <v>740</v>
      </c>
      <c r="H50" s="59" t="str">
        <f t="shared" si="4"/>
        <v>correcto</v>
      </c>
    </row>
    <row r="51" spans="1:8" x14ac:dyDescent="0.25">
      <c r="A51" s="56" t="s">
        <v>78</v>
      </c>
      <c r="B51" s="76">
        <v>15198</v>
      </c>
      <c r="C51" s="76">
        <v>9203</v>
      </c>
      <c r="D51" s="76">
        <v>5116</v>
      </c>
      <c r="E51" s="76">
        <v>0</v>
      </c>
      <c r="F51" s="76">
        <v>71</v>
      </c>
      <c r="G51" s="76">
        <v>808</v>
      </c>
      <c r="H51" s="59" t="str">
        <f t="shared" si="4"/>
        <v>correcto</v>
      </c>
    </row>
    <row r="52" spans="1:8" x14ac:dyDescent="0.25">
      <c r="A52" s="56" t="s">
        <v>79</v>
      </c>
      <c r="B52" s="76">
        <v>10570</v>
      </c>
      <c r="C52" s="76">
        <v>1014</v>
      </c>
      <c r="D52" s="76">
        <v>1765</v>
      </c>
      <c r="E52" s="76">
        <v>0</v>
      </c>
      <c r="F52" s="76">
        <v>77</v>
      </c>
      <c r="G52" s="76">
        <v>7714</v>
      </c>
      <c r="H52" s="59" t="str">
        <f t="shared" si="4"/>
        <v>correcto</v>
      </c>
    </row>
    <row r="53" spans="1:8" x14ac:dyDescent="0.25">
      <c r="A53" s="56" t="s">
        <v>80</v>
      </c>
      <c r="B53" s="76">
        <v>25948</v>
      </c>
      <c r="C53" s="76">
        <v>8694</v>
      </c>
      <c r="D53" s="76">
        <v>8756</v>
      </c>
      <c r="E53" s="76">
        <v>1</v>
      </c>
      <c r="F53" s="76">
        <v>0</v>
      </c>
      <c r="G53" s="76">
        <v>8497</v>
      </c>
      <c r="H53" s="59" t="str">
        <f t="shared" si="4"/>
        <v>correcto</v>
      </c>
    </row>
    <row r="54" spans="1:8" x14ac:dyDescent="0.25">
      <c r="A54" s="56" t="s">
        <v>81</v>
      </c>
      <c r="B54" s="76">
        <v>31190</v>
      </c>
      <c r="C54" s="76">
        <v>6291</v>
      </c>
      <c r="D54" s="76">
        <v>6701</v>
      </c>
      <c r="E54" s="76">
        <v>0</v>
      </c>
      <c r="F54" s="76">
        <v>0</v>
      </c>
      <c r="G54" s="76">
        <v>18198</v>
      </c>
      <c r="H54" s="59" t="str">
        <f t="shared" si="4"/>
        <v>correcto</v>
      </c>
    </row>
    <row r="55" spans="1:8" x14ac:dyDescent="0.25">
      <c r="A55" s="56" t="s">
        <v>82</v>
      </c>
      <c r="B55" s="76">
        <v>31750</v>
      </c>
      <c r="C55" s="76">
        <v>6617</v>
      </c>
      <c r="D55" s="76">
        <v>2305</v>
      </c>
      <c r="E55" s="76">
        <v>12</v>
      </c>
      <c r="F55" s="76">
        <v>0</v>
      </c>
      <c r="G55" s="76">
        <v>22816</v>
      </c>
      <c r="H55" s="59" t="str">
        <f t="shared" si="4"/>
        <v>correcto</v>
      </c>
    </row>
    <row r="56" spans="1:8" x14ac:dyDescent="0.25">
      <c r="A56" s="56" t="s">
        <v>83</v>
      </c>
      <c r="B56" s="76">
        <v>25994</v>
      </c>
      <c r="C56" s="76">
        <v>5445</v>
      </c>
      <c r="D56" s="76">
        <v>4089</v>
      </c>
      <c r="E56" s="76">
        <v>0</v>
      </c>
      <c r="F56" s="76">
        <v>0</v>
      </c>
      <c r="G56" s="76">
        <v>16460</v>
      </c>
      <c r="H56" s="59" t="str">
        <f t="shared" si="4"/>
        <v>correcto</v>
      </c>
    </row>
    <row r="57" spans="1:8" x14ac:dyDescent="0.25">
      <c r="A57" s="56" t="s">
        <v>175</v>
      </c>
      <c r="B57" s="76">
        <v>8496</v>
      </c>
      <c r="C57" s="76">
        <v>4557</v>
      </c>
      <c r="D57" s="76">
        <v>3345</v>
      </c>
      <c r="E57" s="76">
        <v>9</v>
      </c>
      <c r="F57" s="76">
        <v>0</v>
      </c>
      <c r="G57" s="76">
        <v>585</v>
      </c>
      <c r="H57" s="59" t="str">
        <f t="shared" si="4"/>
        <v>correcto</v>
      </c>
    </row>
    <row r="58" spans="1:8" x14ac:dyDescent="0.25">
      <c r="A58" s="56" t="s">
        <v>84</v>
      </c>
      <c r="B58" s="76">
        <v>5753</v>
      </c>
      <c r="C58" s="76">
        <v>2312</v>
      </c>
      <c r="D58" s="76">
        <v>1110</v>
      </c>
      <c r="E58" s="76">
        <v>0</v>
      </c>
      <c r="F58" s="76">
        <v>0</v>
      </c>
      <c r="G58" s="76">
        <v>2331</v>
      </c>
      <c r="H58" s="59" t="str">
        <f t="shared" si="4"/>
        <v>correcto</v>
      </c>
    </row>
    <row r="59" spans="1:8" x14ac:dyDescent="0.25">
      <c r="A59" s="56" t="s">
        <v>85</v>
      </c>
      <c r="B59" s="76">
        <v>341972</v>
      </c>
      <c r="C59" s="76">
        <v>9</v>
      </c>
      <c r="D59" s="76">
        <v>22</v>
      </c>
      <c r="E59" s="76">
        <v>5</v>
      </c>
      <c r="F59" s="76">
        <v>0</v>
      </c>
      <c r="G59" s="76">
        <v>341936</v>
      </c>
      <c r="H59" s="59" t="str">
        <f t="shared" si="4"/>
        <v>correcto</v>
      </c>
    </row>
    <row r="60" spans="1:8" x14ac:dyDescent="0.25">
      <c r="A60" s="56" t="s">
        <v>86</v>
      </c>
      <c r="B60" s="76">
        <v>21472</v>
      </c>
      <c r="C60" s="76">
        <v>844</v>
      </c>
      <c r="D60" s="76">
        <v>2453</v>
      </c>
      <c r="E60" s="76">
        <v>0</v>
      </c>
      <c r="F60" s="76">
        <v>3</v>
      </c>
      <c r="G60" s="76">
        <v>18172</v>
      </c>
      <c r="H60" s="59" t="str">
        <f t="shared" si="4"/>
        <v>correcto</v>
      </c>
    </row>
    <row r="61" spans="1:8" x14ac:dyDescent="0.25">
      <c r="A61" s="56" t="s">
        <v>88</v>
      </c>
      <c r="B61" s="76">
        <v>20366</v>
      </c>
      <c r="C61" s="76">
        <v>3659</v>
      </c>
      <c r="D61" s="76">
        <v>1975</v>
      </c>
      <c r="E61" s="76">
        <v>0</v>
      </c>
      <c r="F61" s="76">
        <v>0</v>
      </c>
      <c r="G61" s="76">
        <v>14732</v>
      </c>
      <c r="H61" s="59" t="str">
        <f t="shared" si="4"/>
        <v>correcto</v>
      </c>
    </row>
    <row r="62" spans="1:8" x14ac:dyDescent="0.25">
      <c r="A62" s="56" t="s">
        <v>90</v>
      </c>
      <c r="B62" s="76">
        <v>11021</v>
      </c>
      <c r="C62" s="76">
        <v>1991</v>
      </c>
      <c r="D62" s="76">
        <v>6455</v>
      </c>
      <c r="E62" s="76">
        <v>0</v>
      </c>
      <c r="F62" s="76">
        <v>12</v>
      </c>
      <c r="G62" s="76">
        <v>2563</v>
      </c>
      <c r="H62" s="59" t="str">
        <f t="shared" si="4"/>
        <v>correcto</v>
      </c>
    </row>
    <row r="63" spans="1:8" x14ac:dyDescent="0.25">
      <c r="A63" s="56" t="s">
        <v>91</v>
      </c>
      <c r="B63" s="76">
        <v>5623</v>
      </c>
      <c r="C63" s="76">
        <v>3969</v>
      </c>
      <c r="D63" s="76">
        <v>1508</v>
      </c>
      <c r="E63" s="76">
        <v>0</v>
      </c>
      <c r="F63" s="76">
        <v>0</v>
      </c>
      <c r="G63" s="76">
        <v>146</v>
      </c>
      <c r="H63" s="59" t="str">
        <f t="shared" si="4"/>
        <v>correcto</v>
      </c>
    </row>
    <row r="64" spans="1:8" x14ac:dyDescent="0.25">
      <c r="A64" s="56" t="s">
        <v>92</v>
      </c>
      <c r="B64" s="76">
        <v>7982</v>
      </c>
      <c r="C64" s="76">
        <v>2444</v>
      </c>
      <c r="D64" s="76">
        <v>4239</v>
      </c>
      <c r="E64" s="76">
        <v>0</v>
      </c>
      <c r="F64" s="76">
        <v>0</v>
      </c>
      <c r="G64" s="76">
        <v>1299</v>
      </c>
      <c r="H64" s="59" t="str">
        <f t="shared" si="4"/>
        <v>correcto</v>
      </c>
    </row>
    <row r="65" spans="1:8" x14ac:dyDescent="0.25">
      <c r="A65" s="56" t="s">
        <v>93</v>
      </c>
      <c r="B65" s="76">
        <v>4584</v>
      </c>
      <c r="C65" s="76">
        <v>2358</v>
      </c>
      <c r="D65" s="76">
        <v>1658</v>
      </c>
      <c r="E65" s="76">
        <v>0</v>
      </c>
      <c r="F65" s="76">
        <v>0</v>
      </c>
      <c r="G65" s="76">
        <v>568</v>
      </c>
      <c r="H65" s="59" t="str">
        <f t="shared" si="4"/>
        <v>correcto</v>
      </c>
    </row>
    <row r="66" spans="1:8" x14ac:dyDescent="0.25">
      <c r="A66" s="56" t="s">
        <v>94</v>
      </c>
      <c r="B66" s="76">
        <v>3876</v>
      </c>
      <c r="C66" s="76">
        <v>3237</v>
      </c>
      <c r="D66" s="76">
        <v>587</v>
      </c>
      <c r="E66" s="76">
        <v>0</v>
      </c>
      <c r="F66" s="76">
        <v>0</v>
      </c>
      <c r="G66" s="76">
        <v>52</v>
      </c>
      <c r="H66" s="59" t="str">
        <f t="shared" si="4"/>
        <v>correcto</v>
      </c>
    </row>
    <row r="67" spans="1:8" x14ac:dyDescent="0.25">
      <c r="A67" s="56" t="s">
        <v>95</v>
      </c>
      <c r="B67" s="76">
        <v>11584</v>
      </c>
      <c r="C67" s="76">
        <v>7139</v>
      </c>
      <c r="D67" s="76">
        <v>4161</v>
      </c>
      <c r="E67" s="76">
        <v>0</v>
      </c>
      <c r="F67" s="76">
        <v>0</v>
      </c>
      <c r="G67" s="76">
        <v>284</v>
      </c>
      <c r="H67" s="59" t="str">
        <f t="shared" si="4"/>
        <v>correcto</v>
      </c>
    </row>
    <row r="68" spans="1:8" x14ac:dyDescent="0.25">
      <c r="A68" s="56" t="s">
        <v>96</v>
      </c>
      <c r="B68" s="76">
        <v>2960</v>
      </c>
      <c r="C68" s="76">
        <v>2186</v>
      </c>
      <c r="D68" s="76">
        <v>69</v>
      </c>
      <c r="E68" s="76">
        <v>0</v>
      </c>
      <c r="F68" s="76">
        <v>0</v>
      </c>
      <c r="G68" s="76">
        <v>705</v>
      </c>
      <c r="H68" s="59" t="str">
        <f t="shared" si="4"/>
        <v>correcto</v>
      </c>
    </row>
    <row r="69" spans="1:8" x14ac:dyDescent="0.25">
      <c r="A69" s="56" t="s">
        <v>97</v>
      </c>
      <c r="B69" s="76">
        <v>3266</v>
      </c>
      <c r="C69" s="76">
        <v>2987</v>
      </c>
      <c r="D69" s="76">
        <v>55</v>
      </c>
      <c r="E69" s="76">
        <v>0</v>
      </c>
      <c r="F69" s="76">
        <v>0</v>
      </c>
      <c r="G69" s="76">
        <v>224</v>
      </c>
      <c r="H69" s="59" t="str">
        <f t="shared" si="4"/>
        <v>correcto</v>
      </c>
    </row>
    <row r="70" spans="1:8" x14ac:dyDescent="0.25">
      <c r="A70" s="56" t="s">
        <v>98</v>
      </c>
      <c r="B70" s="76">
        <v>6040</v>
      </c>
      <c r="C70" s="76">
        <v>4156</v>
      </c>
      <c r="D70" s="76">
        <v>1316</v>
      </c>
      <c r="E70" s="76">
        <v>0</v>
      </c>
      <c r="F70" s="76">
        <v>0</v>
      </c>
      <c r="G70" s="76">
        <v>568</v>
      </c>
      <c r="H70" s="59" t="str">
        <f t="shared" si="4"/>
        <v>correcto</v>
      </c>
    </row>
    <row r="71" spans="1:8" x14ac:dyDescent="0.25">
      <c r="A71" s="56" t="s">
        <v>99</v>
      </c>
      <c r="B71" s="76">
        <v>4350</v>
      </c>
      <c r="C71" s="76">
        <v>2424</v>
      </c>
      <c r="D71" s="76">
        <v>903</v>
      </c>
      <c r="E71" s="76">
        <v>0</v>
      </c>
      <c r="F71" s="76">
        <v>0</v>
      </c>
      <c r="G71" s="76">
        <v>1023</v>
      </c>
      <c r="H71" s="59" t="str">
        <f t="shared" si="4"/>
        <v>correcto</v>
      </c>
    </row>
    <row r="72" spans="1:8" x14ac:dyDescent="0.25">
      <c r="A72" s="56" t="s">
        <v>100</v>
      </c>
      <c r="B72" s="76">
        <v>18106</v>
      </c>
      <c r="C72" s="76">
        <v>7738</v>
      </c>
      <c r="D72" s="76">
        <v>3995</v>
      </c>
      <c r="E72" s="76">
        <v>0</v>
      </c>
      <c r="F72" s="76">
        <v>0</v>
      </c>
      <c r="G72" s="76">
        <v>6373</v>
      </c>
      <c r="H72" s="59" t="str">
        <f t="shared" ref="H72:H103" si="5">+IF(+SUM(C72:G72)=B72,"correcto","ERROR")</f>
        <v>correcto</v>
      </c>
    </row>
    <row r="73" spans="1:8" x14ac:dyDescent="0.25">
      <c r="A73" s="56" t="s">
        <v>101</v>
      </c>
      <c r="B73" s="76">
        <v>185126</v>
      </c>
      <c r="C73" s="76">
        <v>2849</v>
      </c>
      <c r="D73" s="76">
        <v>5713</v>
      </c>
      <c r="E73" s="76">
        <v>16276</v>
      </c>
      <c r="F73" s="76">
        <v>2065</v>
      </c>
      <c r="G73" s="76">
        <v>158223</v>
      </c>
      <c r="H73" s="59" t="str">
        <f t="shared" si="5"/>
        <v>correcto</v>
      </c>
    </row>
    <row r="74" spans="1:8" x14ac:dyDescent="0.25">
      <c r="A74" s="56" t="s">
        <v>102</v>
      </c>
      <c r="B74" s="76">
        <v>19682</v>
      </c>
      <c r="C74" s="76">
        <v>1254</v>
      </c>
      <c r="D74" s="76">
        <v>291</v>
      </c>
      <c r="E74" s="76">
        <v>0</v>
      </c>
      <c r="F74" s="76">
        <v>0</v>
      </c>
      <c r="G74" s="76">
        <v>18137</v>
      </c>
      <c r="H74" s="59" t="str">
        <f t="shared" si="5"/>
        <v>correcto</v>
      </c>
    </row>
    <row r="75" spans="1:8" x14ac:dyDescent="0.25">
      <c r="A75" s="56" t="s">
        <v>105</v>
      </c>
      <c r="B75" s="76">
        <v>7176</v>
      </c>
      <c r="C75" s="76">
        <v>3749</v>
      </c>
      <c r="D75" s="76">
        <v>2687</v>
      </c>
      <c r="E75" s="76">
        <v>0</v>
      </c>
      <c r="F75" s="76">
        <v>0</v>
      </c>
      <c r="G75" s="76">
        <v>740</v>
      </c>
      <c r="H75" s="59" t="str">
        <f t="shared" si="5"/>
        <v>correcto</v>
      </c>
    </row>
    <row r="76" spans="1:8" x14ac:dyDescent="0.25">
      <c r="A76" s="56" t="s">
        <v>106</v>
      </c>
      <c r="B76" s="76">
        <v>22648</v>
      </c>
      <c r="C76" s="76">
        <v>11138</v>
      </c>
      <c r="D76" s="76">
        <v>4415</v>
      </c>
      <c r="E76" s="76">
        <v>0</v>
      </c>
      <c r="F76" s="76">
        <v>0</v>
      </c>
      <c r="G76" s="76">
        <v>7095</v>
      </c>
      <c r="H76" s="59" t="str">
        <f t="shared" si="5"/>
        <v>correcto</v>
      </c>
    </row>
    <row r="77" spans="1:8" x14ac:dyDescent="0.25">
      <c r="A77" s="56" t="s">
        <v>107</v>
      </c>
      <c r="B77" s="76">
        <v>9435</v>
      </c>
      <c r="C77" s="76">
        <v>5192</v>
      </c>
      <c r="D77" s="76">
        <v>3770</v>
      </c>
      <c r="E77" s="76">
        <v>0</v>
      </c>
      <c r="F77" s="76">
        <v>0</v>
      </c>
      <c r="G77" s="76">
        <v>473</v>
      </c>
      <c r="H77" s="59" t="str">
        <f t="shared" si="5"/>
        <v>correcto</v>
      </c>
    </row>
    <row r="78" spans="1:8" x14ac:dyDescent="0.25">
      <c r="A78" s="56" t="s">
        <v>108</v>
      </c>
      <c r="B78" s="76">
        <v>10189</v>
      </c>
      <c r="C78" s="76">
        <v>5619</v>
      </c>
      <c r="D78" s="76">
        <v>4069</v>
      </c>
      <c r="E78" s="76">
        <v>11</v>
      </c>
      <c r="F78" s="76">
        <v>0</v>
      </c>
      <c r="G78" s="76">
        <v>490</v>
      </c>
      <c r="H78" s="59" t="str">
        <f t="shared" si="5"/>
        <v>correcto</v>
      </c>
    </row>
    <row r="79" spans="1:8" x14ac:dyDescent="0.25">
      <c r="A79" s="56" t="s">
        <v>109</v>
      </c>
      <c r="B79" s="76">
        <v>5577</v>
      </c>
      <c r="C79" s="76">
        <v>2383</v>
      </c>
      <c r="D79" s="76">
        <v>2472</v>
      </c>
      <c r="E79" s="76">
        <v>0</v>
      </c>
      <c r="F79" s="76">
        <v>0</v>
      </c>
      <c r="G79" s="76">
        <v>722</v>
      </c>
      <c r="H79" s="59" t="str">
        <f t="shared" si="5"/>
        <v>correcto</v>
      </c>
    </row>
    <row r="80" spans="1:8" x14ac:dyDescent="0.25">
      <c r="A80" s="56" t="s">
        <v>110</v>
      </c>
      <c r="B80" s="76">
        <v>34916</v>
      </c>
      <c r="C80" s="76">
        <v>7801</v>
      </c>
      <c r="D80" s="76">
        <v>3530</v>
      </c>
      <c r="E80" s="76">
        <v>0</v>
      </c>
      <c r="F80" s="76">
        <v>2326</v>
      </c>
      <c r="G80" s="76">
        <v>21259</v>
      </c>
      <c r="H80" s="59" t="str">
        <f t="shared" si="5"/>
        <v>correcto</v>
      </c>
    </row>
    <row r="81" spans="1:8" x14ac:dyDescent="0.25">
      <c r="A81" s="56" t="s">
        <v>111</v>
      </c>
      <c r="B81" s="76">
        <v>29228</v>
      </c>
      <c r="C81" s="76">
        <v>3983</v>
      </c>
      <c r="D81" s="76">
        <v>6093</v>
      </c>
      <c r="E81" s="76">
        <v>0</v>
      </c>
      <c r="F81" s="76">
        <v>0</v>
      </c>
      <c r="G81" s="76">
        <v>19152</v>
      </c>
      <c r="H81" s="59" t="str">
        <f t="shared" si="5"/>
        <v>correcto</v>
      </c>
    </row>
    <row r="82" spans="1:8" x14ac:dyDescent="0.25">
      <c r="A82" s="56" t="s">
        <v>113</v>
      </c>
      <c r="B82" s="76">
        <v>118499</v>
      </c>
      <c r="C82" s="76">
        <v>1542</v>
      </c>
      <c r="D82" s="76">
        <v>16666</v>
      </c>
      <c r="E82" s="76">
        <v>0</v>
      </c>
      <c r="F82" s="76">
        <v>178</v>
      </c>
      <c r="G82" s="76">
        <v>100113</v>
      </c>
      <c r="H82" s="59" t="str">
        <f t="shared" si="5"/>
        <v>correcto</v>
      </c>
    </row>
    <row r="83" spans="1:8" x14ac:dyDescent="0.25">
      <c r="A83" s="56" t="s">
        <v>114</v>
      </c>
      <c r="B83" s="76">
        <v>7298</v>
      </c>
      <c r="C83" s="76">
        <v>5625</v>
      </c>
      <c r="D83" s="76">
        <v>1389</v>
      </c>
      <c r="E83" s="76">
        <v>0</v>
      </c>
      <c r="F83" s="76">
        <v>0</v>
      </c>
      <c r="G83" s="76">
        <v>284</v>
      </c>
      <c r="H83" s="59" t="str">
        <f t="shared" si="5"/>
        <v>correcto</v>
      </c>
    </row>
    <row r="84" spans="1:8" x14ac:dyDescent="0.25">
      <c r="A84" s="56" t="s">
        <v>115</v>
      </c>
      <c r="B84" s="76">
        <v>6659</v>
      </c>
      <c r="C84" s="76">
        <v>4356</v>
      </c>
      <c r="D84" s="76">
        <v>815</v>
      </c>
      <c r="E84" s="76">
        <v>0</v>
      </c>
      <c r="F84" s="76">
        <v>0</v>
      </c>
      <c r="G84" s="76">
        <v>1488</v>
      </c>
      <c r="H84" s="59" t="str">
        <f t="shared" si="5"/>
        <v>correcto</v>
      </c>
    </row>
    <row r="85" spans="1:8" x14ac:dyDescent="0.25">
      <c r="A85" s="56" t="s">
        <v>116</v>
      </c>
      <c r="B85" s="76">
        <v>12153</v>
      </c>
      <c r="C85" s="76">
        <v>4091</v>
      </c>
      <c r="D85" s="76">
        <v>1586</v>
      </c>
      <c r="E85" s="76">
        <v>0</v>
      </c>
      <c r="F85" s="76">
        <v>0</v>
      </c>
      <c r="G85" s="76">
        <v>6476</v>
      </c>
      <c r="H85" s="59" t="str">
        <f t="shared" si="5"/>
        <v>correcto</v>
      </c>
    </row>
    <row r="86" spans="1:8" x14ac:dyDescent="0.25">
      <c r="A86" s="56" t="s">
        <v>117</v>
      </c>
      <c r="B86" s="76">
        <v>19709</v>
      </c>
      <c r="C86" s="76">
        <v>10234</v>
      </c>
      <c r="D86" s="76">
        <v>3541</v>
      </c>
      <c r="E86" s="76">
        <v>0</v>
      </c>
      <c r="F86" s="76">
        <v>0</v>
      </c>
      <c r="G86" s="76">
        <v>5934</v>
      </c>
      <c r="H86" s="59" t="str">
        <f t="shared" si="5"/>
        <v>correcto</v>
      </c>
    </row>
    <row r="87" spans="1:8" x14ac:dyDescent="0.25">
      <c r="A87" s="56" t="s">
        <v>118</v>
      </c>
      <c r="B87" s="76">
        <v>27554</v>
      </c>
      <c r="C87" s="76">
        <v>7008</v>
      </c>
      <c r="D87" s="76">
        <v>11089</v>
      </c>
      <c r="E87" s="76">
        <v>0</v>
      </c>
      <c r="F87" s="76">
        <v>74</v>
      </c>
      <c r="G87" s="76">
        <v>9383</v>
      </c>
      <c r="H87" s="59" t="str">
        <f t="shared" si="5"/>
        <v>correcto</v>
      </c>
    </row>
    <row r="88" spans="1:8" x14ac:dyDescent="0.25">
      <c r="A88" s="56" t="s">
        <v>119</v>
      </c>
      <c r="B88" s="76">
        <v>15517</v>
      </c>
      <c r="C88" s="76">
        <v>4496</v>
      </c>
      <c r="D88" s="76">
        <v>933</v>
      </c>
      <c r="E88" s="76">
        <v>0</v>
      </c>
      <c r="F88" s="76">
        <v>0</v>
      </c>
      <c r="G88" s="76">
        <v>10088</v>
      </c>
      <c r="H88" s="59" t="str">
        <f t="shared" si="5"/>
        <v>correcto</v>
      </c>
    </row>
    <row r="89" spans="1:8" x14ac:dyDescent="0.25">
      <c r="A89" s="56" t="s">
        <v>121</v>
      </c>
      <c r="B89" s="76">
        <v>44394</v>
      </c>
      <c r="C89" s="76">
        <v>3104</v>
      </c>
      <c r="D89" s="76">
        <v>1971</v>
      </c>
      <c r="E89" s="76">
        <v>0</v>
      </c>
      <c r="F89" s="76">
        <v>0</v>
      </c>
      <c r="G89" s="76">
        <v>39319</v>
      </c>
      <c r="H89" s="59" t="str">
        <f t="shared" si="5"/>
        <v>correcto</v>
      </c>
    </row>
    <row r="90" spans="1:8" x14ac:dyDescent="0.25">
      <c r="A90" s="56" t="s">
        <v>122</v>
      </c>
      <c r="B90" s="76">
        <v>20378</v>
      </c>
      <c r="C90" s="76">
        <v>4945</v>
      </c>
      <c r="D90" s="76">
        <v>976</v>
      </c>
      <c r="E90" s="76">
        <v>0</v>
      </c>
      <c r="F90" s="76">
        <v>525</v>
      </c>
      <c r="G90" s="76">
        <v>13932</v>
      </c>
      <c r="H90" s="59" t="str">
        <f t="shared" si="5"/>
        <v>correcto</v>
      </c>
    </row>
    <row r="91" spans="1:8" x14ac:dyDescent="0.25">
      <c r="A91" s="56" t="s">
        <v>123</v>
      </c>
      <c r="B91" s="76">
        <v>4354</v>
      </c>
      <c r="C91" s="76">
        <v>3497</v>
      </c>
      <c r="D91" s="76">
        <v>625</v>
      </c>
      <c r="E91" s="76">
        <v>0</v>
      </c>
      <c r="F91" s="76">
        <v>0</v>
      </c>
      <c r="G91" s="76">
        <v>232</v>
      </c>
      <c r="H91" s="59" t="str">
        <f t="shared" si="5"/>
        <v>correcto</v>
      </c>
    </row>
    <row r="92" spans="1:8" x14ac:dyDescent="0.25">
      <c r="A92" s="56" t="s">
        <v>125</v>
      </c>
      <c r="B92" s="76">
        <v>4664</v>
      </c>
      <c r="C92" s="76">
        <v>3919</v>
      </c>
      <c r="D92" s="76">
        <v>126</v>
      </c>
      <c r="E92" s="76">
        <v>0</v>
      </c>
      <c r="F92" s="76">
        <v>0</v>
      </c>
      <c r="G92" s="76">
        <v>619</v>
      </c>
      <c r="H92" s="59" t="str">
        <f t="shared" si="5"/>
        <v>correcto</v>
      </c>
    </row>
    <row r="93" spans="1:8" x14ac:dyDescent="0.25">
      <c r="A93" s="56" t="s">
        <v>124</v>
      </c>
      <c r="B93" s="76">
        <v>23327</v>
      </c>
      <c r="C93" s="76">
        <v>4619</v>
      </c>
      <c r="D93" s="76">
        <v>691</v>
      </c>
      <c r="E93" s="76">
        <v>0</v>
      </c>
      <c r="F93" s="76">
        <v>0</v>
      </c>
      <c r="G93" s="76">
        <v>18017</v>
      </c>
      <c r="H93" s="59" t="str">
        <f t="shared" si="5"/>
        <v>correcto</v>
      </c>
    </row>
    <row r="94" spans="1:8" x14ac:dyDescent="0.25">
      <c r="A94" s="56" t="s">
        <v>127</v>
      </c>
      <c r="B94" s="76">
        <v>25661</v>
      </c>
      <c r="C94" s="76">
        <v>3615</v>
      </c>
      <c r="D94" s="76">
        <v>1268</v>
      </c>
      <c r="E94" s="76">
        <v>0</v>
      </c>
      <c r="F94" s="76">
        <v>0</v>
      </c>
      <c r="G94" s="76">
        <v>20778</v>
      </c>
      <c r="H94" s="59" t="str">
        <f t="shared" si="5"/>
        <v>correcto</v>
      </c>
    </row>
    <row r="95" spans="1:8" x14ac:dyDescent="0.25">
      <c r="A95" s="56" t="s">
        <v>129</v>
      </c>
      <c r="B95" s="76">
        <v>6218</v>
      </c>
      <c r="C95" s="76">
        <v>3490</v>
      </c>
      <c r="D95" s="76">
        <v>604</v>
      </c>
      <c r="E95" s="76">
        <v>0</v>
      </c>
      <c r="F95" s="76">
        <v>0</v>
      </c>
      <c r="G95" s="76">
        <v>2124</v>
      </c>
      <c r="H95" s="59" t="str">
        <f t="shared" si="5"/>
        <v>correcto</v>
      </c>
    </row>
    <row r="96" spans="1:8" x14ac:dyDescent="0.25">
      <c r="A96" s="56" t="s">
        <v>132</v>
      </c>
      <c r="B96" s="76">
        <v>11662</v>
      </c>
      <c r="C96" s="76">
        <v>3752</v>
      </c>
      <c r="D96" s="76">
        <v>1383</v>
      </c>
      <c r="E96" s="76">
        <v>0</v>
      </c>
      <c r="F96" s="76">
        <v>0</v>
      </c>
      <c r="G96" s="76">
        <v>6527</v>
      </c>
      <c r="H96" s="59" t="str">
        <f t="shared" si="5"/>
        <v>correcto</v>
      </c>
    </row>
    <row r="97" spans="1:8" x14ac:dyDescent="0.25">
      <c r="A97" s="56" t="s">
        <v>133</v>
      </c>
      <c r="B97" s="76">
        <v>30021</v>
      </c>
      <c r="C97" s="76">
        <v>6009</v>
      </c>
      <c r="D97" s="76">
        <v>6076</v>
      </c>
      <c r="E97" s="76">
        <v>2910</v>
      </c>
      <c r="F97" s="76">
        <v>406</v>
      </c>
      <c r="G97" s="76">
        <v>14620</v>
      </c>
      <c r="H97" s="59" t="str">
        <f t="shared" si="5"/>
        <v>correcto</v>
      </c>
    </row>
    <row r="98" spans="1:8" x14ac:dyDescent="0.25">
      <c r="A98" s="56" t="s">
        <v>134</v>
      </c>
      <c r="B98" s="76">
        <v>19009</v>
      </c>
      <c r="C98" s="76">
        <v>7498</v>
      </c>
      <c r="D98" s="76">
        <v>5603</v>
      </c>
      <c r="E98" s="76">
        <v>0</v>
      </c>
      <c r="F98" s="76">
        <v>0</v>
      </c>
      <c r="G98" s="76">
        <v>5908</v>
      </c>
      <c r="H98" s="59" t="str">
        <f t="shared" si="5"/>
        <v>correcto</v>
      </c>
    </row>
    <row r="99" spans="1:8" x14ac:dyDescent="0.25">
      <c r="A99" s="56" t="s">
        <v>135</v>
      </c>
      <c r="B99" s="76">
        <v>109212</v>
      </c>
      <c r="C99" s="76">
        <v>11130</v>
      </c>
      <c r="D99" s="76">
        <v>2272</v>
      </c>
      <c r="E99" s="76">
        <v>0</v>
      </c>
      <c r="F99" s="76">
        <v>10816</v>
      </c>
      <c r="G99" s="76">
        <v>84994</v>
      </c>
      <c r="H99" s="59" t="str">
        <f t="shared" si="5"/>
        <v>correcto</v>
      </c>
    </row>
    <row r="100" spans="1:8" x14ac:dyDescent="0.25">
      <c r="A100" s="56" t="s">
        <v>136</v>
      </c>
      <c r="B100" s="76">
        <v>21943</v>
      </c>
      <c r="C100" s="76">
        <v>8171</v>
      </c>
      <c r="D100" s="76">
        <v>13350</v>
      </c>
      <c r="E100" s="76">
        <v>23</v>
      </c>
      <c r="F100" s="76">
        <v>46</v>
      </c>
      <c r="G100" s="76">
        <v>353</v>
      </c>
      <c r="H100" s="59" t="str">
        <f t="shared" si="5"/>
        <v>correcto</v>
      </c>
    </row>
    <row r="101" spans="1:8" x14ac:dyDescent="0.25">
      <c r="A101" s="56" t="s">
        <v>137</v>
      </c>
      <c r="B101" s="76">
        <v>18637</v>
      </c>
      <c r="C101" s="76">
        <v>7119</v>
      </c>
      <c r="D101" s="76">
        <v>4758</v>
      </c>
      <c r="E101" s="76">
        <v>0</v>
      </c>
      <c r="F101" s="76">
        <v>0</v>
      </c>
      <c r="G101" s="76">
        <v>6760</v>
      </c>
      <c r="H101" s="59" t="str">
        <f t="shared" si="5"/>
        <v>correcto</v>
      </c>
    </row>
    <row r="102" spans="1:8" x14ac:dyDescent="0.25">
      <c r="A102" s="56" t="s">
        <v>138</v>
      </c>
      <c r="B102" s="76">
        <v>7909</v>
      </c>
      <c r="C102" s="76">
        <v>3968</v>
      </c>
      <c r="D102" s="76">
        <v>1920</v>
      </c>
      <c r="E102" s="76">
        <v>0</v>
      </c>
      <c r="F102" s="76">
        <v>0</v>
      </c>
      <c r="G102" s="76">
        <v>2021</v>
      </c>
      <c r="H102" s="59" t="str">
        <f t="shared" si="5"/>
        <v>correcto</v>
      </c>
    </row>
    <row r="103" spans="1:8" x14ac:dyDescent="0.25">
      <c r="A103" s="56" t="s">
        <v>139</v>
      </c>
      <c r="B103" s="76">
        <v>37331</v>
      </c>
      <c r="C103" s="76">
        <v>4001</v>
      </c>
      <c r="D103" s="76">
        <v>10239</v>
      </c>
      <c r="E103" s="76">
        <v>0</v>
      </c>
      <c r="F103" s="76">
        <v>0</v>
      </c>
      <c r="G103" s="76">
        <v>23091</v>
      </c>
      <c r="H103" s="59" t="str">
        <f t="shared" si="5"/>
        <v>correcto</v>
      </c>
    </row>
    <row r="104" spans="1:8" x14ac:dyDescent="0.25">
      <c r="A104" s="56" t="s">
        <v>140</v>
      </c>
      <c r="B104" s="76">
        <v>4096</v>
      </c>
      <c r="C104" s="76">
        <v>3508</v>
      </c>
      <c r="D104" s="76">
        <v>519</v>
      </c>
      <c r="E104" s="76">
        <v>0</v>
      </c>
      <c r="F104" s="76">
        <v>0</v>
      </c>
      <c r="G104" s="76">
        <v>69</v>
      </c>
      <c r="H104" s="59" t="str">
        <f t="shared" ref="H104:H131" si="6">+IF(+SUM(C104:G104)=B104,"correcto","ERROR")</f>
        <v>correcto</v>
      </c>
    </row>
    <row r="105" spans="1:8" x14ac:dyDescent="0.25">
      <c r="A105" s="56" t="s">
        <v>141</v>
      </c>
      <c r="B105" s="76">
        <v>18179</v>
      </c>
      <c r="C105" s="76">
        <v>4180</v>
      </c>
      <c r="D105" s="76">
        <v>1167</v>
      </c>
      <c r="E105" s="76">
        <v>0</v>
      </c>
      <c r="F105" s="76">
        <v>9</v>
      </c>
      <c r="G105" s="76">
        <v>12823</v>
      </c>
      <c r="H105" s="59" t="str">
        <f t="shared" si="6"/>
        <v>correcto</v>
      </c>
    </row>
    <row r="106" spans="1:8" x14ac:dyDescent="0.25">
      <c r="A106" s="56" t="s">
        <v>142</v>
      </c>
      <c r="B106" s="76">
        <v>12922</v>
      </c>
      <c r="C106" s="76">
        <v>5283</v>
      </c>
      <c r="D106" s="76">
        <v>6994</v>
      </c>
      <c r="E106" s="76">
        <v>0</v>
      </c>
      <c r="F106" s="76">
        <v>0</v>
      </c>
      <c r="G106" s="76">
        <v>645</v>
      </c>
      <c r="H106" s="59" t="str">
        <f t="shared" si="6"/>
        <v>correcto</v>
      </c>
    </row>
    <row r="107" spans="1:8" x14ac:dyDescent="0.25">
      <c r="A107" s="56" t="s">
        <v>144</v>
      </c>
      <c r="B107" s="76">
        <v>199412</v>
      </c>
      <c r="C107" s="76">
        <v>882</v>
      </c>
      <c r="D107" s="76">
        <v>5780</v>
      </c>
      <c r="E107" s="76">
        <v>7</v>
      </c>
      <c r="F107" s="76">
        <v>0</v>
      </c>
      <c r="G107" s="76">
        <v>192743</v>
      </c>
      <c r="H107" s="59" t="str">
        <f t="shared" si="6"/>
        <v>correcto</v>
      </c>
    </row>
    <row r="108" spans="1:8" x14ac:dyDescent="0.25">
      <c r="A108" s="56" t="s">
        <v>145</v>
      </c>
      <c r="B108" s="76">
        <v>7428</v>
      </c>
      <c r="C108" s="76">
        <v>6070</v>
      </c>
      <c r="D108" s="76">
        <v>1177</v>
      </c>
      <c r="E108" s="76">
        <v>0</v>
      </c>
      <c r="F108" s="76">
        <v>0</v>
      </c>
      <c r="G108" s="76">
        <v>181</v>
      </c>
      <c r="H108" s="59" t="str">
        <f t="shared" si="6"/>
        <v>correcto</v>
      </c>
    </row>
    <row r="109" spans="1:8" x14ac:dyDescent="0.25">
      <c r="A109" s="56" t="s">
        <v>146</v>
      </c>
      <c r="B109" s="76">
        <v>10732</v>
      </c>
      <c r="C109" s="76">
        <v>5240</v>
      </c>
      <c r="D109" s="76">
        <v>3368</v>
      </c>
      <c r="E109" s="76">
        <v>0</v>
      </c>
      <c r="F109" s="76">
        <v>0</v>
      </c>
      <c r="G109" s="76">
        <v>2124</v>
      </c>
      <c r="H109" s="59" t="str">
        <f t="shared" si="6"/>
        <v>correcto</v>
      </c>
    </row>
    <row r="110" spans="1:8" x14ac:dyDescent="0.25">
      <c r="A110" s="56" t="s">
        <v>147</v>
      </c>
      <c r="B110" s="76">
        <v>21928</v>
      </c>
      <c r="C110" s="76">
        <v>3758</v>
      </c>
      <c r="D110" s="76">
        <v>6242</v>
      </c>
      <c r="E110" s="76">
        <v>0</v>
      </c>
      <c r="F110" s="76">
        <v>0</v>
      </c>
      <c r="G110" s="76">
        <v>11928</v>
      </c>
      <c r="H110" s="59" t="str">
        <f t="shared" si="6"/>
        <v>correcto</v>
      </c>
    </row>
    <row r="111" spans="1:8" x14ac:dyDescent="0.25">
      <c r="A111" s="56" t="s">
        <v>148</v>
      </c>
      <c r="B111" s="76">
        <v>4255</v>
      </c>
      <c r="C111" s="76">
        <v>2193</v>
      </c>
      <c r="D111" s="76">
        <v>1770</v>
      </c>
      <c r="E111" s="76">
        <v>0</v>
      </c>
      <c r="F111" s="76">
        <v>0</v>
      </c>
      <c r="G111" s="76">
        <v>292</v>
      </c>
      <c r="H111" s="59" t="str">
        <f t="shared" si="6"/>
        <v>correcto</v>
      </c>
    </row>
    <row r="112" spans="1:8" x14ac:dyDescent="0.25">
      <c r="A112" s="56" t="s">
        <v>149</v>
      </c>
      <c r="B112" s="76">
        <v>12217</v>
      </c>
      <c r="C112" s="76">
        <v>4180</v>
      </c>
      <c r="D112" s="76">
        <v>3269</v>
      </c>
      <c r="E112" s="76">
        <v>1</v>
      </c>
      <c r="F112" s="76">
        <v>132</v>
      </c>
      <c r="G112" s="76">
        <v>4635</v>
      </c>
      <c r="H112" s="59" t="str">
        <f t="shared" si="6"/>
        <v>correcto</v>
      </c>
    </row>
    <row r="113" spans="1:8" x14ac:dyDescent="0.25">
      <c r="A113" s="56" t="s">
        <v>150</v>
      </c>
      <c r="B113" s="76">
        <v>7886</v>
      </c>
      <c r="C113" s="76">
        <v>3985</v>
      </c>
      <c r="D113" s="76">
        <v>2817</v>
      </c>
      <c r="E113" s="76">
        <v>0</v>
      </c>
      <c r="F113" s="76">
        <v>0</v>
      </c>
      <c r="G113" s="76">
        <v>1084</v>
      </c>
      <c r="H113" s="59" t="str">
        <f t="shared" si="6"/>
        <v>correcto</v>
      </c>
    </row>
    <row r="114" spans="1:8" x14ac:dyDescent="0.25">
      <c r="A114" s="56" t="s">
        <v>151</v>
      </c>
      <c r="B114" s="76">
        <v>31395</v>
      </c>
      <c r="C114" s="76">
        <v>2685</v>
      </c>
      <c r="D114" s="76">
        <v>8913</v>
      </c>
      <c r="E114" s="76">
        <v>0</v>
      </c>
      <c r="F114" s="76">
        <v>0</v>
      </c>
      <c r="G114" s="76">
        <v>19797</v>
      </c>
      <c r="H114" s="59" t="str">
        <f t="shared" si="6"/>
        <v>correcto</v>
      </c>
    </row>
    <row r="115" spans="1:8" x14ac:dyDescent="0.25">
      <c r="A115" s="56" t="s">
        <v>152</v>
      </c>
      <c r="B115" s="76">
        <v>3682</v>
      </c>
      <c r="C115" s="76">
        <v>1103</v>
      </c>
      <c r="D115" s="76">
        <v>2209</v>
      </c>
      <c r="E115" s="76">
        <v>0</v>
      </c>
      <c r="F115" s="76">
        <v>0</v>
      </c>
      <c r="G115" s="76">
        <v>370</v>
      </c>
      <c r="H115" s="59" t="str">
        <f t="shared" si="6"/>
        <v>correcto</v>
      </c>
    </row>
    <row r="116" spans="1:8" x14ac:dyDescent="0.25">
      <c r="A116" s="56" t="s">
        <v>153</v>
      </c>
      <c r="B116" s="76">
        <v>6900</v>
      </c>
      <c r="C116" s="76">
        <v>2648</v>
      </c>
      <c r="D116" s="76">
        <v>2601</v>
      </c>
      <c r="E116" s="76">
        <v>0</v>
      </c>
      <c r="F116" s="76">
        <v>0</v>
      </c>
      <c r="G116" s="76">
        <v>1651</v>
      </c>
      <c r="H116" s="59" t="str">
        <f t="shared" si="6"/>
        <v>correcto</v>
      </c>
    </row>
    <row r="117" spans="1:8" x14ac:dyDescent="0.25">
      <c r="A117" s="56" t="s">
        <v>154</v>
      </c>
      <c r="B117" s="76">
        <v>10562</v>
      </c>
      <c r="C117" s="76">
        <v>1875</v>
      </c>
      <c r="D117" s="76">
        <v>3295</v>
      </c>
      <c r="E117" s="76">
        <v>0</v>
      </c>
      <c r="F117" s="76">
        <v>0</v>
      </c>
      <c r="G117" s="76">
        <v>5392</v>
      </c>
      <c r="H117" s="59" t="str">
        <f t="shared" si="6"/>
        <v>correcto</v>
      </c>
    </row>
    <row r="118" spans="1:8" x14ac:dyDescent="0.25">
      <c r="A118" s="56" t="s">
        <v>155</v>
      </c>
      <c r="B118" s="76">
        <v>8673</v>
      </c>
      <c r="C118" s="76">
        <v>3362</v>
      </c>
      <c r="D118" s="76">
        <v>4804</v>
      </c>
      <c r="E118" s="76">
        <v>0</v>
      </c>
      <c r="F118" s="76">
        <v>0</v>
      </c>
      <c r="G118" s="76">
        <v>507</v>
      </c>
      <c r="H118" s="59" t="str">
        <f t="shared" si="6"/>
        <v>correcto</v>
      </c>
    </row>
    <row r="119" spans="1:8" x14ac:dyDescent="0.25">
      <c r="A119" s="56" t="s">
        <v>158</v>
      </c>
      <c r="B119" s="76">
        <v>45538</v>
      </c>
      <c r="C119" s="76">
        <v>761</v>
      </c>
      <c r="D119" s="76">
        <v>5648</v>
      </c>
      <c r="E119" s="76">
        <v>2</v>
      </c>
      <c r="F119" s="76">
        <v>203</v>
      </c>
      <c r="G119" s="76">
        <v>38924</v>
      </c>
      <c r="H119" s="59" t="str">
        <f t="shared" si="6"/>
        <v>correcto</v>
      </c>
    </row>
    <row r="120" spans="1:8" x14ac:dyDescent="0.25">
      <c r="A120" s="56" t="s">
        <v>159</v>
      </c>
      <c r="B120" s="76">
        <v>20120</v>
      </c>
      <c r="C120" s="76">
        <v>1310</v>
      </c>
      <c r="D120" s="76">
        <v>13233</v>
      </c>
      <c r="E120" s="76">
        <v>16</v>
      </c>
      <c r="F120" s="76">
        <v>31</v>
      </c>
      <c r="G120" s="76">
        <v>5530</v>
      </c>
      <c r="H120" s="59" t="str">
        <f t="shared" si="6"/>
        <v>correcto</v>
      </c>
    </row>
    <row r="121" spans="1:8" x14ac:dyDescent="0.25">
      <c r="A121" s="56" t="s">
        <v>160</v>
      </c>
      <c r="B121" s="76">
        <v>2643</v>
      </c>
      <c r="C121" s="76">
        <v>1598</v>
      </c>
      <c r="D121" s="76">
        <v>167</v>
      </c>
      <c r="E121" s="76">
        <v>0</v>
      </c>
      <c r="F121" s="76">
        <v>0</v>
      </c>
      <c r="G121" s="76">
        <v>878</v>
      </c>
      <c r="H121" s="59" t="str">
        <f t="shared" si="6"/>
        <v>correcto</v>
      </c>
    </row>
    <row r="122" spans="1:8" x14ac:dyDescent="0.25">
      <c r="A122" s="56" t="s">
        <v>161</v>
      </c>
      <c r="B122" s="76">
        <v>6965</v>
      </c>
      <c r="C122" s="76">
        <v>2880</v>
      </c>
      <c r="D122" s="76">
        <v>894</v>
      </c>
      <c r="E122" s="76">
        <v>0</v>
      </c>
      <c r="F122" s="76">
        <v>0</v>
      </c>
      <c r="G122" s="76">
        <v>3191</v>
      </c>
      <c r="H122" s="59" t="str">
        <f t="shared" si="6"/>
        <v>correcto</v>
      </c>
    </row>
    <row r="123" spans="1:8" x14ac:dyDescent="0.25">
      <c r="A123" s="56" t="s">
        <v>162</v>
      </c>
      <c r="B123" s="76">
        <v>46982</v>
      </c>
      <c r="C123" s="76">
        <v>8949</v>
      </c>
      <c r="D123" s="76">
        <v>3789</v>
      </c>
      <c r="E123" s="76">
        <v>0</v>
      </c>
      <c r="F123" s="76">
        <v>2390</v>
      </c>
      <c r="G123" s="76">
        <v>31854</v>
      </c>
      <c r="H123" s="59" t="str">
        <f t="shared" si="6"/>
        <v>correcto</v>
      </c>
    </row>
    <row r="124" spans="1:8" x14ac:dyDescent="0.25">
      <c r="A124" s="56" t="s">
        <v>163</v>
      </c>
      <c r="B124" s="76">
        <v>6032</v>
      </c>
      <c r="C124" s="76">
        <v>4931</v>
      </c>
      <c r="D124" s="76">
        <v>946</v>
      </c>
      <c r="E124" s="76">
        <v>0</v>
      </c>
      <c r="F124" s="76">
        <v>0</v>
      </c>
      <c r="G124" s="76">
        <v>155</v>
      </c>
      <c r="H124" s="59" t="str">
        <f t="shared" si="6"/>
        <v>correcto</v>
      </c>
    </row>
    <row r="125" spans="1:8" x14ac:dyDescent="0.25">
      <c r="A125" s="56" t="s">
        <v>165</v>
      </c>
      <c r="B125" s="76">
        <v>2352</v>
      </c>
      <c r="C125" s="76">
        <v>1667</v>
      </c>
      <c r="D125" s="76">
        <v>659</v>
      </c>
      <c r="E125" s="76">
        <v>0</v>
      </c>
      <c r="F125" s="76">
        <v>0</v>
      </c>
      <c r="G125" s="76">
        <v>26</v>
      </c>
      <c r="H125" s="59" t="str">
        <f t="shared" si="6"/>
        <v>correcto</v>
      </c>
    </row>
    <row r="126" spans="1:8" x14ac:dyDescent="0.25">
      <c r="A126" s="56" t="s">
        <v>166</v>
      </c>
      <c r="B126" s="76">
        <v>12472</v>
      </c>
      <c r="C126" s="76">
        <v>4368</v>
      </c>
      <c r="D126" s="76">
        <v>6169</v>
      </c>
      <c r="E126" s="76">
        <v>0</v>
      </c>
      <c r="F126" s="76">
        <v>550</v>
      </c>
      <c r="G126" s="76">
        <v>1385</v>
      </c>
      <c r="H126" s="59" t="str">
        <f t="shared" si="6"/>
        <v>correcto</v>
      </c>
    </row>
    <row r="127" spans="1:8" x14ac:dyDescent="0.25">
      <c r="A127" s="56" t="s">
        <v>167</v>
      </c>
      <c r="B127" s="76">
        <v>17586</v>
      </c>
      <c r="C127" s="76">
        <v>7822</v>
      </c>
      <c r="D127" s="76">
        <v>3667</v>
      </c>
      <c r="E127" s="76">
        <v>0</v>
      </c>
      <c r="F127" s="76">
        <v>0</v>
      </c>
      <c r="G127" s="76">
        <v>6097</v>
      </c>
      <c r="H127" s="59" t="str">
        <f t="shared" si="6"/>
        <v>correcto</v>
      </c>
    </row>
    <row r="128" spans="1:8" x14ac:dyDescent="0.25">
      <c r="A128" s="56" t="s">
        <v>168</v>
      </c>
      <c r="B128" s="76">
        <v>42966</v>
      </c>
      <c r="C128" s="76">
        <v>8406</v>
      </c>
      <c r="D128" s="76">
        <v>14837</v>
      </c>
      <c r="E128" s="76">
        <v>63</v>
      </c>
      <c r="F128" s="76">
        <v>0</v>
      </c>
      <c r="G128" s="76">
        <v>19660</v>
      </c>
      <c r="H128" s="59" t="str">
        <f t="shared" si="6"/>
        <v>correcto</v>
      </c>
    </row>
    <row r="129" spans="1:8" x14ac:dyDescent="0.25">
      <c r="A129" s="56" t="s">
        <v>170</v>
      </c>
      <c r="B129" s="76">
        <v>25919</v>
      </c>
      <c r="C129" s="76">
        <v>6197</v>
      </c>
      <c r="D129" s="76">
        <v>12155</v>
      </c>
      <c r="E129" s="76">
        <v>0</v>
      </c>
      <c r="F129" s="76">
        <v>0</v>
      </c>
      <c r="G129" s="76">
        <v>7567</v>
      </c>
      <c r="H129" s="59" t="str">
        <f t="shared" si="6"/>
        <v>correcto</v>
      </c>
    </row>
    <row r="130" spans="1:8" x14ac:dyDescent="0.25">
      <c r="A130" s="56" t="s">
        <v>172</v>
      </c>
      <c r="B130" s="76">
        <v>21142</v>
      </c>
      <c r="C130" s="76">
        <v>6128</v>
      </c>
      <c r="D130" s="76">
        <v>13227</v>
      </c>
      <c r="E130" s="76">
        <v>0</v>
      </c>
      <c r="F130" s="76">
        <v>1306</v>
      </c>
      <c r="G130" s="76">
        <v>481</v>
      </c>
      <c r="H130" s="59" t="str">
        <f t="shared" si="6"/>
        <v>correcto</v>
      </c>
    </row>
    <row r="131" spans="1:8" x14ac:dyDescent="0.25">
      <c r="A131" s="56" t="s">
        <v>173</v>
      </c>
      <c r="B131" s="76">
        <v>100119</v>
      </c>
      <c r="C131" s="76">
        <v>1468</v>
      </c>
      <c r="D131" s="76">
        <v>2940</v>
      </c>
      <c r="E131" s="76">
        <v>7</v>
      </c>
      <c r="F131" s="76">
        <v>4812</v>
      </c>
      <c r="G131" s="76">
        <v>90892</v>
      </c>
      <c r="H131" s="59" t="str">
        <f t="shared" si="6"/>
        <v>correcto</v>
      </c>
    </row>
    <row r="132" spans="1:8" x14ac:dyDescent="0.25">
      <c r="B132" s="78"/>
      <c r="C132" s="78"/>
      <c r="D132" s="78"/>
      <c r="E132" s="78"/>
      <c r="F132" s="78"/>
      <c r="G132" s="78"/>
    </row>
    <row r="133" spans="1:8" x14ac:dyDescent="0.25">
      <c r="B133" s="78"/>
      <c r="C133" s="78"/>
      <c r="D133" s="78"/>
      <c r="E133" s="78"/>
      <c r="F133" s="78"/>
      <c r="G133" s="78"/>
    </row>
    <row r="134" spans="1:8" x14ac:dyDescent="0.25">
      <c r="B134" s="78"/>
      <c r="C134" s="78"/>
      <c r="D134" s="78"/>
      <c r="E134" s="78"/>
      <c r="F134" s="78"/>
      <c r="G134" s="78"/>
    </row>
    <row r="135" spans="1:8" x14ac:dyDescent="0.25">
      <c r="B135" s="78"/>
      <c r="C135" s="78"/>
      <c r="D135" s="78"/>
      <c r="E135" s="78"/>
      <c r="F135" s="78"/>
      <c r="G135" s="78"/>
    </row>
    <row r="136" spans="1:8" x14ac:dyDescent="0.25">
      <c r="B136" s="78"/>
      <c r="C136" s="78"/>
      <c r="D136" s="78"/>
      <c r="E136" s="78"/>
      <c r="F136" s="78"/>
      <c r="G136" s="78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showGridLines="0" workbookViewId="0">
      <selection activeCell="D7" sqref="D7"/>
    </sheetView>
  </sheetViews>
  <sheetFormatPr baseColWidth="10" defaultRowHeight="15" x14ac:dyDescent="0.25"/>
  <cols>
    <col min="1" max="1" width="21.7109375" customWidth="1"/>
    <col min="2" max="4" width="13" customWidth="1"/>
  </cols>
  <sheetData>
    <row r="1" spans="1:5" ht="15.75" x14ac:dyDescent="0.25">
      <c r="A1" s="90" t="s">
        <v>201</v>
      </c>
    </row>
    <row r="2" spans="1:5" ht="15.75" x14ac:dyDescent="0.25">
      <c r="A2" s="90" t="s">
        <v>39</v>
      </c>
    </row>
    <row r="4" spans="1:5" x14ac:dyDescent="0.25">
      <c r="B4" s="62"/>
      <c r="C4" s="57" t="str">
        <f>+IF(+C9+C30+C8,"correcto","ERROR")</f>
        <v>correcto</v>
      </c>
      <c r="D4" s="57" t="str">
        <f t="shared" ref="D4" si="0">+IF(+D9+D29=D8,"correcto","ERROR")</f>
        <v>correcto</v>
      </c>
    </row>
    <row r="5" spans="1:5" x14ac:dyDescent="0.25">
      <c r="B5" s="62"/>
      <c r="C5" s="57" t="str">
        <f>+IF(+SUM(C10:C28)=C9,"correcto","ERROR")</f>
        <v>correcto</v>
      </c>
      <c r="D5" s="57" t="str">
        <f t="shared" ref="D5" si="1">+IF(+SUM(D10:D28)=D9,"correcto","ERROR")</f>
        <v>correcto</v>
      </c>
    </row>
    <row r="6" spans="1:5" x14ac:dyDescent="0.25">
      <c r="B6" s="62"/>
      <c r="C6" s="57" t="str">
        <f>+IF(+SUM(C30:C131)=C29,"correcto","ERROR")</f>
        <v>ERROR</v>
      </c>
      <c r="D6" s="57" t="str">
        <f>+IF(+SUM(D30:D131)=D29,"correcto","ERROR")</f>
        <v>ERROR</v>
      </c>
    </row>
    <row r="7" spans="1:5" ht="30" x14ac:dyDescent="0.25">
      <c r="A7" s="53" t="s">
        <v>41</v>
      </c>
      <c r="B7" s="54" t="s">
        <v>180</v>
      </c>
      <c r="C7" s="54" t="s">
        <v>179</v>
      </c>
      <c r="D7" s="54" t="s">
        <v>178</v>
      </c>
      <c r="E7" s="52"/>
    </row>
    <row r="8" spans="1:5" ht="22.5" customHeight="1" x14ac:dyDescent="0.25">
      <c r="A8" s="60" t="s">
        <v>44</v>
      </c>
      <c r="B8">
        <f>+D8/C8</f>
        <v>6.5700472030700832</v>
      </c>
      <c r="C8" s="74">
        <v>9289650</v>
      </c>
      <c r="D8" s="74">
        <f>+'Pagina 22'!B8</f>
        <v>61033439</v>
      </c>
    </row>
    <row r="9" spans="1:5" ht="22.5" customHeight="1" x14ac:dyDescent="0.25">
      <c r="A9" s="60" t="s">
        <v>45</v>
      </c>
      <c r="B9">
        <f t="shared" ref="B9:B72" si="2">+D9/C9</f>
        <v>4.9984246355571358</v>
      </c>
      <c r="C9" s="74">
        <v>5765650</v>
      </c>
      <c r="D9" s="74">
        <f>+'Pagina 22'!B9</f>
        <v>28819167</v>
      </c>
    </row>
    <row r="10" spans="1:5" x14ac:dyDescent="0.25">
      <c r="A10" s="56" t="s">
        <v>56</v>
      </c>
      <c r="B10">
        <f t="shared" si="2"/>
        <v>1.1780309901738473</v>
      </c>
      <c r="C10" s="76">
        <v>264600</v>
      </c>
      <c r="D10" s="74">
        <f>+'Pagina 22'!B10</f>
        <v>311707</v>
      </c>
    </row>
    <row r="11" spans="1:5" x14ac:dyDescent="0.25">
      <c r="A11" s="56" t="s">
        <v>57</v>
      </c>
      <c r="B11">
        <f t="shared" si="2"/>
        <v>16.068724871606751</v>
      </c>
      <c r="C11" s="76">
        <v>340750</v>
      </c>
      <c r="D11" s="74">
        <f>+'Pagina 22'!B11</f>
        <v>5475418</v>
      </c>
    </row>
    <row r="12" spans="1:5" x14ac:dyDescent="0.25">
      <c r="A12" s="56" t="s">
        <v>64</v>
      </c>
      <c r="B12">
        <f t="shared" si="2"/>
        <v>9.4099854227405242</v>
      </c>
      <c r="C12" s="76">
        <v>137200</v>
      </c>
      <c r="D12" s="74">
        <f>+'Pagina 22'!B12</f>
        <v>1291050</v>
      </c>
    </row>
    <row r="13" spans="1:5" x14ac:dyDescent="0.25">
      <c r="A13" s="56" t="s">
        <v>87</v>
      </c>
      <c r="B13">
        <f t="shared" si="2"/>
        <v>5.3278520980473623</v>
      </c>
      <c r="C13" s="76">
        <v>120350</v>
      </c>
      <c r="D13" s="74">
        <f>+'Pagina 22'!B13</f>
        <v>641207</v>
      </c>
    </row>
    <row r="14" spans="1:5" x14ac:dyDescent="0.25">
      <c r="A14" s="56" t="s">
        <v>89</v>
      </c>
      <c r="B14">
        <f t="shared" si="2"/>
        <v>3.1877206851119895</v>
      </c>
      <c r="C14" s="76">
        <v>113850</v>
      </c>
      <c r="D14" s="74">
        <f>+'Pagina 22'!B14</f>
        <v>362922</v>
      </c>
    </row>
    <row r="15" spans="1:5" x14ac:dyDescent="0.25">
      <c r="A15" s="56" t="s">
        <v>103</v>
      </c>
      <c r="B15">
        <f t="shared" si="2"/>
        <v>5.6759405028300645</v>
      </c>
      <c r="C15" s="76">
        <v>379850</v>
      </c>
      <c r="D15" s="74">
        <f>+'Pagina 22'!B15</f>
        <v>2156006</v>
      </c>
    </row>
    <row r="16" spans="1:5" x14ac:dyDescent="0.25">
      <c r="A16" s="56" t="s">
        <v>104</v>
      </c>
      <c r="B16">
        <f t="shared" si="2"/>
        <v>1.9908915263593707</v>
      </c>
      <c r="C16" s="76">
        <v>362300</v>
      </c>
      <c r="D16" s="74">
        <f>+'Pagina 22'!B16</f>
        <v>721300</v>
      </c>
    </row>
    <row r="17" spans="1:4" x14ac:dyDescent="0.25">
      <c r="A17" s="56" t="s">
        <v>112</v>
      </c>
      <c r="B17">
        <f t="shared" si="2"/>
        <v>4.249575021682567</v>
      </c>
      <c r="C17" s="76">
        <v>461200</v>
      </c>
      <c r="D17" s="74">
        <f>+'Pagina 22'!B17</f>
        <v>1959904</v>
      </c>
    </row>
    <row r="18" spans="1:4" x14ac:dyDescent="0.25">
      <c r="A18" s="56" t="s">
        <v>120</v>
      </c>
      <c r="B18">
        <f t="shared" si="2"/>
        <v>3.9001320058172055</v>
      </c>
      <c r="C18" s="76">
        <v>446950</v>
      </c>
      <c r="D18" s="74">
        <f>+'Pagina 22'!B18</f>
        <v>1743164</v>
      </c>
    </row>
    <row r="19" spans="1:4" x14ac:dyDescent="0.25">
      <c r="A19" s="56" t="s">
        <v>126</v>
      </c>
      <c r="B19">
        <f t="shared" si="2"/>
        <v>4.2583234782608699</v>
      </c>
      <c r="C19" s="76">
        <v>718750</v>
      </c>
      <c r="D19" s="74">
        <f>+'Pagina 22'!B19</f>
        <v>3060670</v>
      </c>
    </row>
    <row r="20" spans="1:4" x14ac:dyDescent="0.25">
      <c r="A20" s="56" t="s">
        <v>128</v>
      </c>
      <c r="B20">
        <f t="shared" si="2"/>
        <v>3.0227788369876074</v>
      </c>
      <c r="C20" s="76">
        <v>209800</v>
      </c>
      <c r="D20" s="74">
        <f>+'Pagina 22'!B20</f>
        <v>634179</v>
      </c>
    </row>
    <row r="21" spans="1:4" x14ac:dyDescent="0.25">
      <c r="A21" s="56" t="s">
        <v>130</v>
      </c>
      <c r="B21">
        <f t="shared" si="2"/>
        <v>2.4777915536613717</v>
      </c>
      <c r="C21" s="76">
        <v>129050</v>
      </c>
      <c r="D21" s="74">
        <f>+'Pagina 22'!B21</f>
        <v>319759</v>
      </c>
    </row>
    <row r="22" spans="1:4" x14ac:dyDescent="0.25">
      <c r="A22" s="56" t="s">
        <v>131</v>
      </c>
      <c r="B22">
        <f t="shared" si="2"/>
        <v>4.0686219149140497</v>
      </c>
      <c r="C22" s="76">
        <v>520650</v>
      </c>
      <c r="D22" s="74">
        <f>+'Pagina 22'!B22</f>
        <v>2118328</v>
      </c>
    </row>
    <row r="23" spans="1:4" x14ac:dyDescent="0.25">
      <c r="A23" s="56" t="s">
        <v>143</v>
      </c>
      <c r="B23">
        <f t="shared" si="2"/>
        <v>4.3398184927002497</v>
      </c>
      <c r="C23" s="76">
        <v>380150</v>
      </c>
      <c r="D23" s="74">
        <f>+'Pagina 22'!B23</f>
        <v>1649782</v>
      </c>
    </row>
    <row r="24" spans="1:4" x14ac:dyDescent="0.25">
      <c r="A24" s="56" t="s">
        <v>156</v>
      </c>
      <c r="B24">
        <f t="shared" si="2"/>
        <v>4.4154384644335716</v>
      </c>
      <c r="C24" s="79">
        <v>132850</v>
      </c>
      <c r="D24" s="74">
        <f>+'Pagina 22'!B24</f>
        <v>586591</v>
      </c>
    </row>
    <row r="25" spans="1:4" x14ac:dyDescent="0.25">
      <c r="A25" s="56" t="s">
        <v>157</v>
      </c>
      <c r="B25">
        <f t="shared" si="2"/>
        <v>5.3257309063614189</v>
      </c>
      <c r="C25" s="76">
        <v>266450</v>
      </c>
      <c r="D25" s="74">
        <f>+'Pagina 22'!B25</f>
        <v>1419041</v>
      </c>
    </row>
    <row r="26" spans="1:4" x14ac:dyDescent="0.25">
      <c r="A26" s="56" t="s">
        <v>164</v>
      </c>
      <c r="B26">
        <f t="shared" si="2"/>
        <v>4.6496106983655272</v>
      </c>
      <c r="C26" s="76">
        <v>168250</v>
      </c>
      <c r="D26" s="74">
        <f>+'Pagina 22'!B26</f>
        <v>782297</v>
      </c>
    </row>
    <row r="27" spans="1:4" x14ac:dyDescent="0.25">
      <c r="A27" s="56" t="s">
        <v>169</v>
      </c>
      <c r="B27">
        <f t="shared" si="2"/>
        <v>4.7931539187913126</v>
      </c>
      <c r="C27" s="76">
        <v>317700</v>
      </c>
      <c r="D27" s="74">
        <f>+'Pagina 22'!B27</f>
        <v>1522785</v>
      </c>
    </row>
    <row r="28" spans="1:4" x14ac:dyDescent="0.25">
      <c r="A28" s="56" t="s">
        <v>171</v>
      </c>
      <c r="B28">
        <f t="shared" si="2"/>
        <v>6.9945990845906083</v>
      </c>
      <c r="C28" s="76">
        <v>294950</v>
      </c>
      <c r="D28" s="74">
        <f>+'Pagina 22'!B28</f>
        <v>2063057</v>
      </c>
    </row>
    <row r="29" spans="1:4" ht="22.5" customHeight="1" x14ac:dyDescent="0.25">
      <c r="A29" s="61" t="s">
        <v>174</v>
      </c>
      <c r="B29">
        <f t="shared" si="2"/>
        <v>9.1413938706015898</v>
      </c>
      <c r="C29" s="76">
        <v>3524000</v>
      </c>
      <c r="D29" s="74">
        <f>+'Pagina 22'!B29</f>
        <v>32214272</v>
      </c>
    </row>
    <row r="30" spans="1:4" x14ac:dyDescent="0.25">
      <c r="A30" s="56" t="s">
        <v>54</v>
      </c>
      <c r="B30">
        <f t="shared" si="2"/>
        <v>8.9395073891625607</v>
      </c>
      <c r="C30" s="74">
        <v>20300</v>
      </c>
      <c r="D30" s="74">
        <f>+'Pagina 22'!B30</f>
        <v>181472</v>
      </c>
    </row>
    <row r="31" spans="1:4" x14ac:dyDescent="0.25">
      <c r="A31" s="56" t="s">
        <v>55</v>
      </c>
      <c r="B31">
        <f t="shared" si="2"/>
        <v>7.183561643835616</v>
      </c>
      <c r="C31" s="76">
        <v>10950</v>
      </c>
      <c r="D31" s="74">
        <f>+'Pagina 22'!B31</f>
        <v>78660</v>
      </c>
    </row>
    <row r="32" spans="1:4" x14ac:dyDescent="0.25">
      <c r="A32" s="56" t="s">
        <v>58</v>
      </c>
      <c r="B32">
        <f t="shared" si="2"/>
        <v>12.274702702702703</v>
      </c>
      <c r="C32" s="76">
        <v>18500</v>
      </c>
      <c r="D32" s="74">
        <f>+'Pagina 22'!B32</f>
        <v>227082</v>
      </c>
    </row>
    <row r="33" spans="1:4" x14ac:dyDescent="0.25">
      <c r="A33" s="56" t="s">
        <v>59</v>
      </c>
      <c r="B33">
        <f t="shared" si="2"/>
        <v>8.2560343183984752</v>
      </c>
      <c r="C33" s="76">
        <v>52450</v>
      </c>
      <c r="D33" s="74">
        <f>+'Pagina 22'!B33</f>
        <v>433029</v>
      </c>
    </row>
    <row r="34" spans="1:4" x14ac:dyDescent="0.25">
      <c r="A34" s="56" t="s">
        <v>60</v>
      </c>
      <c r="B34">
        <f t="shared" si="2"/>
        <v>7.1679291090070407</v>
      </c>
      <c r="C34" s="76">
        <v>205950</v>
      </c>
      <c r="D34" s="74">
        <f>+'Pagina 22'!B34</f>
        <v>1476235</v>
      </c>
    </row>
    <row r="35" spans="1:4" x14ac:dyDescent="0.25">
      <c r="A35" s="56" t="s">
        <v>61</v>
      </c>
      <c r="B35">
        <f t="shared" si="2"/>
        <v>17.293825503355706</v>
      </c>
      <c r="C35" s="76">
        <v>37250</v>
      </c>
      <c r="D35" s="74">
        <f>+'Pagina 22'!B35</f>
        <v>644195</v>
      </c>
    </row>
    <row r="36" spans="1:4" x14ac:dyDescent="0.25">
      <c r="A36" s="56" t="s">
        <v>62</v>
      </c>
      <c r="B36">
        <f t="shared" si="2"/>
        <v>11.677631578947368</v>
      </c>
      <c r="C36" s="76">
        <v>22800</v>
      </c>
      <c r="D36" s="74">
        <f>+'Pagina 22'!B36</f>
        <v>266250</v>
      </c>
    </row>
    <row r="37" spans="1:4" x14ac:dyDescent="0.25">
      <c r="A37" s="56" t="s">
        <v>63</v>
      </c>
      <c r="B37">
        <f t="shared" si="2"/>
        <v>7.5899745547073794</v>
      </c>
      <c r="C37" s="76">
        <v>19650</v>
      </c>
      <c r="D37" s="74">
        <f>+'Pagina 22'!B37</f>
        <v>149143</v>
      </c>
    </row>
    <row r="38" spans="1:4" x14ac:dyDescent="0.25">
      <c r="A38" s="56" t="s">
        <v>65</v>
      </c>
      <c r="B38">
        <f t="shared" si="2"/>
        <v>13.050485596707819</v>
      </c>
      <c r="C38" s="76">
        <v>60750</v>
      </c>
      <c r="D38" s="74">
        <f>+'Pagina 22'!B38</f>
        <v>792817</v>
      </c>
    </row>
    <row r="39" spans="1:4" x14ac:dyDescent="0.25">
      <c r="A39" s="56" t="s">
        <v>66</v>
      </c>
      <c r="B39">
        <f t="shared" si="2"/>
        <v>8.7242396313364061</v>
      </c>
      <c r="C39" s="76">
        <v>32550</v>
      </c>
      <c r="D39" s="74">
        <f>+'Pagina 22'!B39</f>
        <v>283974</v>
      </c>
    </row>
    <row r="40" spans="1:4" x14ac:dyDescent="0.25">
      <c r="A40" s="56" t="s">
        <v>67</v>
      </c>
      <c r="B40">
        <f t="shared" si="2"/>
        <v>5.8857879656160454</v>
      </c>
      <c r="C40" s="76">
        <v>34900</v>
      </c>
      <c r="D40" s="74">
        <f>+'Pagina 22'!B40</f>
        <v>205414</v>
      </c>
    </row>
    <row r="41" spans="1:4" x14ac:dyDescent="0.25">
      <c r="A41" s="56" t="s">
        <v>68</v>
      </c>
      <c r="B41">
        <f t="shared" si="2"/>
        <v>10.071153846153846</v>
      </c>
      <c r="C41" s="76">
        <v>13000</v>
      </c>
      <c r="D41" s="74">
        <f>+'Pagina 22'!B41</f>
        <v>130925</v>
      </c>
    </row>
    <row r="42" spans="1:4" x14ac:dyDescent="0.25">
      <c r="A42" s="56" t="s">
        <v>69</v>
      </c>
      <c r="B42">
        <f t="shared" si="2"/>
        <v>20.608259587020648</v>
      </c>
      <c r="C42" s="76">
        <v>50850</v>
      </c>
      <c r="D42" s="74">
        <f>+'Pagina 22'!B42</f>
        <v>1047930</v>
      </c>
    </row>
    <row r="43" spans="1:4" x14ac:dyDescent="0.25">
      <c r="A43" s="56" t="s">
        <v>70</v>
      </c>
      <c r="B43">
        <f t="shared" si="2"/>
        <v>6.0616589861751153</v>
      </c>
      <c r="C43" s="76">
        <v>21700</v>
      </c>
      <c r="D43" s="74">
        <f>+'Pagina 22'!B43</f>
        <v>131538</v>
      </c>
    </row>
    <row r="44" spans="1:4" x14ac:dyDescent="0.25">
      <c r="A44" s="56" t="s">
        <v>71</v>
      </c>
      <c r="B44">
        <f t="shared" si="2"/>
        <v>9.8106451612903225</v>
      </c>
      <c r="C44" s="76">
        <v>9300</v>
      </c>
      <c r="D44" s="74">
        <f>+'Pagina 22'!B44</f>
        <v>91239</v>
      </c>
    </row>
    <row r="45" spans="1:4" x14ac:dyDescent="0.25">
      <c r="A45" s="56" t="s">
        <v>72</v>
      </c>
      <c r="B45">
        <f t="shared" si="2"/>
        <v>9.6310362694300515</v>
      </c>
      <c r="C45" s="76">
        <v>19300</v>
      </c>
      <c r="D45" s="74">
        <f>+'Pagina 22'!B45</f>
        <v>185879</v>
      </c>
    </row>
    <row r="46" spans="1:4" x14ac:dyDescent="0.25">
      <c r="A46" s="56" t="s">
        <v>73</v>
      </c>
      <c r="B46">
        <f t="shared" si="2"/>
        <v>13.831336032388664</v>
      </c>
      <c r="C46" s="76">
        <v>12350</v>
      </c>
      <c r="D46" s="74">
        <f>+'Pagina 22'!B46</f>
        <v>170817</v>
      </c>
    </row>
    <row r="47" spans="1:4" x14ac:dyDescent="0.25">
      <c r="A47" s="56" t="s">
        <v>74</v>
      </c>
      <c r="B47">
        <f t="shared" si="2"/>
        <v>9.9030693069306928</v>
      </c>
      <c r="C47" s="76">
        <v>10100</v>
      </c>
      <c r="D47" s="74">
        <f>+'Pagina 22'!B47</f>
        <v>100021</v>
      </c>
    </row>
    <row r="48" spans="1:4" x14ac:dyDescent="0.25">
      <c r="A48" s="56" t="s">
        <v>75</v>
      </c>
      <c r="B48">
        <f t="shared" si="2"/>
        <v>107.59833333333333</v>
      </c>
      <c r="C48" s="76">
        <v>600</v>
      </c>
      <c r="D48" s="74">
        <f>+'Pagina 22'!B48</f>
        <v>64559</v>
      </c>
    </row>
    <row r="49" spans="1:4" x14ac:dyDescent="0.25">
      <c r="A49" s="56" t="s">
        <v>76</v>
      </c>
      <c r="B49">
        <f t="shared" si="2"/>
        <v>6.4455522388059698</v>
      </c>
      <c r="C49" s="76">
        <v>16750</v>
      </c>
      <c r="D49" s="74">
        <f>+'Pagina 22'!B49</f>
        <v>107963</v>
      </c>
    </row>
    <row r="50" spans="1:4" x14ac:dyDescent="0.25">
      <c r="A50" s="56" t="s">
        <v>77</v>
      </c>
      <c r="B50">
        <f t="shared" si="2"/>
        <v>9.4095571095571096</v>
      </c>
      <c r="C50" s="76">
        <v>21450</v>
      </c>
      <c r="D50" s="74">
        <f>+'Pagina 22'!B50</f>
        <v>201835</v>
      </c>
    </row>
    <row r="51" spans="1:4" x14ac:dyDescent="0.25">
      <c r="A51" s="56" t="s">
        <v>78</v>
      </c>
      <c r="B51">
        <f t="shared" si="2"/>
        <v>10.925375854214122</v>
      </c>
      <c r="C51" s="76">
        <v>21950</v>
      </c>
      <c r="D51" s="74">
        <f>+'Pagina 22'!B51</f>
        <v>239812</v>
      </c>
    </row>
    <row r="52" spans="1:4" x14ac:dyDescent="0.25">
      <c r="A52" s="56" t="s">
        <v>79</v>
      </c>
      <c r="B52">
        <f t="shared" si="2"/>
        <v>2.1233333333333335</v>
      </c>
      <c r="C52" s="76">
        <v>61200</v>
      </c>
      <c r="D52" s="74">
        <f>+'Pagina 22'!B52</f>
        <v>129948</v>
      </c>
    </row>
    <row r="53" spans="1:4" x14ac:dyDescent="0.25">
      <c r="A53" s="56" t="s">
        <v>80</v>
      </c>
      <c r="B53">
        <f t="shared" si="2"/>
        <v>10.66859477124183</v>
      </c>
      <c r="C53" s="76">
        <v>30600</v>
      </c>
      <c r="D53" s="74">
        <f>+'Pagina 22'!B53</f>
        <v>326459</v>
      </c>
    </row>
    <row r="54" spans="1:4" x14ac:dyDescent="0.25">
      <c r="A54" s="56" t="s">
        <v>81</v>
      </c>
      <c r="B54">
        <f t="shared" si="2"/>
        <v>8.4218039215686282</v>
      </c>
      <c r="C54" s="76">
        <v>38250</v>
      </c>
      <c r="D54" s="74">
        <f>+'Pagina 22'!B54</f>
        <v>322134</v>
      </c>
    </row>
    <row r="55" spans="1:4" x14ac:dyDescent="0.25">
      <c r="A55" s="56" t="s">
        <v>82</v>
      </c>
      <c r="B55">
        <f t="shared" si="2"/>
        <v>11.969028571428572</v>
      </c>
      <c r="C55" s="76">
        <v>26250</v>
      </c>
      <c r="D55" s="74">
        <f>+'Pagina 22'!B55</f>
        <v>314187</v>
      </c>
    </row>
    <row r="56" spans="1:4" x14ac:dyDescent="0.25">
      <c r="A56" s="56" t="s">
        <v>83</v>
      </c>
      <c r="B56">
        <f t="shared" si="2"/>
        <v>8.0280276134122293</v>
      </c>
      <c r="C56" s="76">
        <v>50700</v>
      </c>
      <c r="D56" s="74">
        <f>+'Pagina 22'!B56</f>
        <v>407021</v>
      </c>
    </row>
    <row r="57" spans="1:4" x14ac:dyDescent="0.25">
      <c r="A57" s="56" t="s">
        <v>175</v>
      </c>
      <c r="B57">
        <f t="shared" si="2"/>
        <v>10.4636</v>
      </c>
      <c r="C57" s="76">
        <v>12500</v>
      </c>
      <c r="D57" s="74">
        <f>+'Pagina 22'!B57</f>
        <v>130795</v>
      </c>
    </row>
    <row r="58" spans="1:4" x14ac:dyDescent="0.25">
      <c r="A58" s="56" t="s">
        <v>84</v>
      </c>
      <c r="B58">
        <f t="shared" si="2"/>
        <v>5.7477358490566042</v>
      </c>
      <c r="C58" s="76">
        <v>21200</v>
      </c>
      <c r="D58" s="74">
        <f>+'Pagina 22'!B58</f>
        <v>121852</v>
      </c>
    </row>
    <row r="59" spans="1:4" x14ac:dyDescent="0.25">
      <c r="A59" s="56" t="s">
        <v>85</v>
      </c>
      <c r="B59">
        <f t="shared" si="2"/>
        <v>48.882932692307691</v>
      </c>
      <c r="C59" s="76">
        <v>41600</v>
      </c>
      <c r="D59" s="74">
        <f>+'Pagina 22'!B59</f>
        <v>2033530</v>
      </c>
    </row>
    <row r="60" spans="1:4" x14ac:dyDescent="0.25">
      <c r="A60" s="56" t="s">
        <v>86</v>
      </c>
      <c r="B60">
        <f t="shared" si="2"/>
        <v>3.3205426356589149</v>
      </c>
      <c r="C60" s="76">
        <v>51600</v>
      </c>
      <c r="D60" s="74">
        <f>+'Pagina 22'!B60</f>
        <v>171340</v>
      </c>
    </row>
    <row r="61" spans="1:4" x14ac:dyDescent="0.25">
      <c r="A61" s="56" t="s">
        <v>88</v>
      </c>
      <c r="B61">
        <f t="shared" si="2"/>
        <v>11.970297872340426</v>
      </c>
      <c r="C61" s="76">
        <v>11750</v>
      </c>
      <c r="D61" s="74">
        <f>+'Pagina 22'!B61</f>
        <v>140651</v>
      </c>
    </row>
    <row r="62" spans="1:4" x14ac:dyDescent="0.25">
      <c r="A62" s="56" t="s">
        <v>90</v>
      </c>
      <c r="B62">
        <f t="shared" si="2"/>
        <v>13.128826086956522</v>
      </c>
      <c r="C62" s="76">
        <v>23000</v>
      </c>
      <c r="D62" s="74">
        <f>+'Pagina 22'!B62</f>
        <v>301963</v>
      </c>
    </row>
    <row r="63" spans="1:4" x14ac:dyDescent="0.25">
      <c r="A63" s="56" t="s">
        <v>91</v>
      </c>
      <c r="B63">
        <f t="shared" si="2"/>
        <v>11.390375000000001</v>
      </c>
      <c r="C63" s="76">
        <v>8000</v>
      </c>
      <c r="D63" s="74">
        <f>+'Pagina 22'!B63</f>
        <v>91123</v>
      </c>
    </row>
    <row r="64" spans="1:4" x14ac:dyDescent="0.25">
      <c r="A64" s="56" t="s">
        <v>92</v>
      </c>
      <c r="B64">
        <f t="shared" si="2"/>
        <v>8.4212751677852342</v>
      </c>
      <c r="C64" s="76">
        <v>14900</v>
      </c>
      <c r="D64" s="74">
        <f>+'Pagina 22'!B64</f>
        <v>125477</v>
      </c>
    </row>
    <row r="65" spans="1:4" x14ac:dyDescent="0.25">
      <c r="A65" s="56" t="s">
        <v>93</v>
      </c>
      <c r="B65">
        <f t="shared" si="2"/>
        <v>7.8759307359307362</v>
      </c>
      <c r="C65" s="76">
        <v>11550</v>
      </c>
      <c r="D65" s="74">
        <f>+'Pagina 22'!B65</f>
        <v>90967</v>
      </c>
    </row>
    <row r="66" spans="1:4" x14ac:dyDescent="0.25">
      <c r="A66" s="56" t="s">
        <v>94</v>
      </c>
      <c r="B66">
        <f t="shared" si="2"/>
        <v>16.068695652173911</v>
      </c>
      <c r="C66" s="76">
        <v>3450</v>
      </c>
      <c r="D66" s="74">
        <f>+'Pagina 22'!B66</f>
        <v>55437</v>
      </c>
    </row>
    <row r="67" spans="1:4" x14ac:dyDescent="0.25">
      <c r="A67" s="56" t="s">
        <v>95</v>
      </c>
      <c r="B67">
        <f t="shared" si="2"/>
        <v>15.184186046511629</v>
      </c>
      <c r="C67" s="76">
        <v>10750</v>
      </c>
      <c r="D67" s="74">
        <f>+'Pagina 22'!B67</f>
        <v>163230</v>
      </c>
    </row>
    <row r="68" spans="1:4" x14ac:dyDescent="0.25">
      <c r="A68" s="56" t="s">
        <v>96</v>
      </c>
      <c r="B68">
        <f t="shared" si="2"/>
        <v>8.1802666666666664</v>
      </c>
      <c r="C68" s="76">
        <v>7500</v>
      </c>
      <c r="D68" s="74">
        <f>+'Pagina 22'!B68</f>
        <v>61352</v>
      </c>
    </row>
    <row r="69" spans="1:4" x14ac:dyDescent="0.25">
      <c r="A69" s="56" t="s">
        <v>97</v>
      </c>
      <c r="B69">
        <f t="shared" si="2"/>
        <v>5.3267058823529414</v>
      </c>
      <c r="C69" s="76">
        <v>17000</v>
      </c>
      <c r="D69" s="74">
        <f>+'Pagina 22'!B69</f>
        <v>90554</v>
      </c>
    </row>
    <row r="70" spans="1:4" x14ac:dyDescent="0.25">
      <c r="A70" s="56" t="s">
        <v>98</v>
      </c>
      <c r="B70">
        <f t="shared" si="2"/>
        <v>8.4331662870159452</v>
      </c>
      <c r="C70" s="76">
        <v>21950</v>
      </c>
      <c r="D70" s="74">
        <f>+'Pagina 22'!B70</f>
        <v>185108</v>
      </c>
    </row>
    <row r="71" spans="1:4" x14ac:dyDescent="0.25">
      <c r="A71" s="56" t="s">
        <v>99</v>
      </c>
      <c r="B71">
        <f t="shared" si="2"/>
        <v>7.8919047619047618</v>
      </c>
      <c r="C71" s="76">
        <v>8400</v>
      </c>
      <c r="D71" s="74">
        <f>+'Pagina 22'!B71</f>
        <v>66292</v>
      </c>
    </row>
    <row r="72" spans="1:4" x14ac:dyDescent="0.25">
      <c r="A72" s="56" t="s">
        <v>100</v>
      </c>
      <c r="B72">
        <f t="shared" si="2"/>
        <v>12.900529411764706</v>
      </c>
      <c r="C72" s="76">
        <v>17000</v>
      </c>
      <c r="D72" s="74">
        <f>+'Pagina 22'!B72</f>
        <v>219309</v>
      </c>
    </row>
    <row r="73" spans="1:4" x14ac:dyDescent="0.25">
      <c r="A73" s="56" t="s">
        <v>101</v>
      </c>
      <c r="B73">
        <f t="shared" ref="B73:B131" si="3">+D73/C73</f>
        <v>7.6130347376201035</v>
      </c>
      <c r="C73" s="76">
        <v>338250</v>
      </c>
      <c r="D73" s="74">
        <f>+'Pagina 22'!B73</f>
        <v>2575109</v>
      </c>
    </row>
    <row r="74" spans="1:4" x14ac:dyDescent="0.25">
      <c r="A74" s="56" t="s">
        <v>102</v>
      </c>
      <c r="B74">
        <f t="shared" si="3"/>
        <v>7.3213580246913583</v>
      </c>
      <c r="C74" s="76">
        <v>24300</v>
      </c>
      <c r="D74" s="74">
        <f>+'Pagina 22'!B74</f>
        <v>177909</v>
      </c>
    </row>
    <row r="75" spans="1:4" x14ac:dyDescent="0.25">
      <c r="A75" s="56" t="s">
        <v>105</v>
      </c>
      <c r="B75">
        <f t="shared" si="3"/>
        <v>7.8624999999999998</v>
      </c>
      <c r="C75" s="76">
        <v>16400</v>
      </c>
      <c r="D75" s="74">
        <f>+'Pagina 22'!B75</f>
        <v>128945</v>
      </c>
    </row>
    <row r="76" spans="1:4" x14ac:dyDescent="0.25">
      <c r="A76" s="56" t="s">
        <v>106</v>
      </c>
      <c r="B76">
        <f t="shared" si="3"/>
        <v>11.962345924453281</v>
      </c>
      <c r="C76" s="76">
        <v>25150</v>
      </c>
      <c r="D76" s="74">
        <f>+'Pagina 22'!B76</f>
        <v>300853</v>
      </c>
    </row>
    <row r="77" spans="1:4" x14ac:dyDescent="0.25">
      <c r="A77" s="56" t="s">
        <v>107</v>
      </c>
      <c r="B77">
        <f t="shared" si="3"/>
        <v>11.973484848484848</v>
      </c>
      <c r="C77" s="76">
        <v>13200</v>
      </c>
      <c r="D77" s="74">
        <f>+'Pagina 22'!B77</f>
        <v>158050</v>
      </c>
    </row>
    <row r="78" spans="1:4" x14ac:dyDescent="0.25">
      <c r="A78" s="56" t="s">
        <v>108</v>
      </c>
      <c r="B78">
        <f t="shared" si="3"/>
        <v>11.846097560975609</v>
      </c>
      <c r="C78" s="76">
        <v>12300</v>
      </c>
      <c r="D78" s="74">
        <f>+'Pagina 22'!B78</f>
        <v>145707</v>
      </c>
    </row>
    <row r="79" spans="1:4" x14ac:dyDescent="0.25">
      <c r="A79" s="56" t="s">
        <v>109</v>
      </c>
      <c r="B79">
        <f t="shared" si="3"/>
        <v>10.26880503144654</v>
      </c>
      <c r="C79" s="76">
        <v>7950</v>
      </c>
      <c r="D79" s="74">
        <f>+'Pagina 22'!B79</f>
        <v>81637</v>
      </c>
    </row>
    <row r="80" spans="1:4" x14ac:dyDescent="0.25">
      <c r="A80" s="56" t="s">
        <v>110</v>
      </c>
      <c r="B80">
        <f t="shared" si="3"/>
        <v>16.366906474820144</v>
      </c>
      <c r="C80" s="76">
        <v>20850</v>
      </c>
      <c r="D80" s="74">
        <f>+'Pagina 22'!B80</f>
        <v>341250</v>
      </c>
    </row>
    <row r="81" spans="1:4" x14ac:dyDescent="0.25">
      <c r="A81" s="56" t="s">
        <v>111</v>
      </c>
      <c r="B81">
        <f t="shared" si="3"/>
        <v>6.2299716713881024</v>
      </c>
      <c r="C81" s="76">
        <v>70600</v>
      </c>
      <c r="D81" s="74">
        <f>+'Pagina 22'!B81</f>
        <v>439836</v>
      </c>
    </row>
    <row r="82" spans="1:4" x14ac:dyDescent="0.25">
      <c r="A82" s="56" t="s">
        <v>113</v>
      </c>
      <c r="B82">
        <f t="shared" si="3"/>
        <v>5.616186440677966</v>
      </c>
      <c r="C82" s="76">
        <v>424800</v>
      </c>
      <c r="D82" s="74">
        <f>+'Pagina 22'!B82</f>
        <v>2385756</v>
      </c>
    </row>
    <row r="83" spans="1:4" x14ac:dyDescent="0.25">
      <c r="A83" s="56" t="s">
        <v>114</v>
      </c>
      <c r="B83">
        <f t="shared" si="3"/>
        <v>13.955806451612903</v>
      </c>
      <c r="C83" s="76">
        <v>9300</v>
      </c>
      <c r="D83" s="74">
        <f>+'Pagina 22'!B83</f>
        <v>129789</v>
      </c>
    </row>
    <row r="84" spans="1:4" x14ac:dyDescent="0.25">
      <c r="A84" s="56" t="s">
        <v>115</v>
      </c>
      <c r="B84">
        <f t="shared" si="3"/>
        <v>6.6828431372549018</v>
      </c>
      <c r="C84" s="76">
        <v>20400</v>
      </c>
      <c r="D84" s="74">
        <f>+'Pagina 22'!B84</f>
        <v>136330</v>
      </c>
    </row>
    <row r="85" spans="1:4" x14ac:dyDescent="0.25">
      <c r="A85" s="56" t="s">
        <v>116</v>
      </c>
      <c r="B85">
        <f t="shared" si="3"/>
        <v>9.8513422818791945</v>
      </c>
      <c r="C85" s="76">
        <v>14900</v>
      </c>
      <c r="D85" s="74">
        <f>+'Pagina 22'!B85</f>
        <v>146785</v>
      </c>
    </row>
    <row r="86" spans="1:4" x14ac:dyDescent="0.25">
      <c r="A86" s="56" t="s">
        <v>117</v>
      </c>
      <c r="B86">
        <f t="shared" si="3"/>
        <v>8.6069565217391304</v>
      </c>
      <c r="C86" s="76">
        <v>35650</v>
      </c>
      <c r="D86" s="74">
        <f>+'Pagina 22'!B86</f>
        <v>306838</v>
      </c>
    </row>
    <row r="87" spans="1:4" x14ac:dyDescent="0.25">
      <c r="A87" s="56" t="s">
        <v>118</v>
      </c>
      <c r="B87">
        <f t="shared" si="3"/>
        <v>15.748566493955096</v>
      </c>
      <c r="C87" s="76">
        <v>28950</v>
      </c>
      <c r="D87" s="74">
        <f>+'Pagina 22'!B87</f>
        <v>455921</v>
      </c>
    </row>
    <row r="88" spans="1:4" x14ac:dyDescent="0.25">
      <c r="A88" s="56" t="s">
        <v>119</v>
      </c>
      <c r="B88">
        <f t="shared" si="3"/>
        <v>7.825292929292929</v>
      </c>
      <c r="C88" s="76">
        <v>24750</v>
      </c>
      <c r="D88" s="74">
        <f>+'Pagina 22'!B88</f>
        <v>193676</v>
      </c>
    </row>
    <row r="89" spans="1:4" x14ac:dyDescent="0.25">
      <c r="A89" s="56" t="s">
        <v>121</v>
      </c>
      <c r="B89">
        <f t="shared" si="3"/>
        <v>6.2365929565929568</v>
      </c>
      <c r="C89" s="76">
        <v>61050</v>
      </c>
      <c r="D89" s="74">
        <f>+'Pagina 22'!B89</f>
        <v>380744</v>
      </c>
    </row>
    <row r="90" spans="1:4" x14ac:dyDescent="0.25">
      <c r="A90" s="56" t="s">
        <v>122</v>
      </c>
      <c r="B90">
        <f t="shared" si="3"/>
        <v>9.724314720812183</v>
      </c>
      <c r="C90" s="76">
        <v>19700</v>
      </c>
      <c r="D90" s="74">
        <f>+'Pagina 22'!B90</f>
        <v>191569</v>
      </c>
    </row>
    <row r="91" spans="1:4" x14ac:dyDescent="0.25">
      <c r="A91" s="56" t="s">
        <v>123</v>
      </c>
      <c r="B91">
        <f t="shared" si="3"/>
        <v>9.3398924731182795</v>
      </c>
      <c r="C91" s="76">
        <v>9300</v>
      </c>
      <c r="D91" s="74">
        <f>+'Pagina 22'!B91</f>
        <v>86861</v>
      </c>
    </row>
    <row r="92" spans="1:4" x14ac:dyDescent="0.25">
      <c r="A92" s="56" t="s">
        <v>125</v>
      </c>
      <c r="B92">
        <f t="shared" si="3"/>
        <v>4.0321518987341776</v>
      </c>
      <c r="C92" s="76">
        <v>15800</v>
      </c>
      <c r="D92" s="74">
        <f>+'Pagina 22'!B92</f>
        <v>63708</v>
      </c>
    </row>
    <row r="93" spans="1:4" x14ac:dyDescent="0.25">
      <c r="A93" s="56" t="s">
        <v>124</v>
      </c>
      <c r="B93">
        <f t="shared" si="3"/>
        <v>17.48175925925926</v>
      </c>
      <c r="C93" s="76">
        <v>10800</v>
      </c>
      <c r="D93" s="74">
        <f>+'Pagina 22'!B93</f>
        <v>188803</v>
      </c>
    </row>
    <row r="94" spans="1:4" x14ac:dyDescent="0.25">
      <c r="A94" s="56" t="s">
        <v>127</v>
      </c>
      <c r="B94">
        <f t="shared" si="3"/>
        <v>6.2133612565445029</v>
      </c>
      <c r="C94" s="76">
        <v>47750</v>
      </c>
      <c r="D94" s="74">
        <f>+'Pagina 22'!B94</f>
        <v>296688</v>
      </c>
    </row>
    <row r="95" spans="1:4" x14ac:dyDescent="0.25">
      <c r="A95" s="56" t="s">
        <v>129</v>
      </c>
      <c r="B95">
        <f t="shared" si="3"/>
        <v>7.8429333333333338</v>
      </c>
      <c r="C95" s="76">
        <v>11250</v>
      </c>
      <c r="D95" s="74">
        <f>+'Pagina 22'!B95</f>
        <v>88233</v>
      </c>
    </row>
    <row r="96" spans="1:4" x14ac:dyDescent="0.25">
      <c r="A96" s="56" t="s">
        <v>132</v>
      </c>
      <c r="B96">
        <f t="shared" si="3"/>
        <v>9.6391129032258061</v>
      </c>
      <c r="C96" s="76">
        <v>12400</v>
      </c>
      <c r="D96" s="74">
        <f>+'Pagina 22'!B96</f>
        <v>119525</v>
      </c>
    </row>
    <row r="97" spans="1:4" x14ac:dyDescent="0.25">
      <c r="A97" s="56" t="s">
        <v>133</v>
      </c>
      <c r="B97">
        <f t="shared" si="3"/>
        <v>10.005633802816902</v>
      </c>
      <c r="C97" s="76">
        <v>53250</v>
      </c>
      <c r="D97" s="74">
        <f>+'Pagina 22'!B97</f>
        <v>532800</v>
      </c>
    </row>
    <row r="98" spans="1:4" x14ac:dyDescent="0.25">
      <c r="A98" s="56" t="s">
        <v>134</v>
      </c>
      <c r="B98">
        <f t="shared" si="3"/>
        <v>8.4053524804177542</v>
      </c>
      <c r="C98" s="76">
        <v>38300</v>
      </c>
      <c r="D98" s="74">
        <f>+'Pagina 22'!B98</f>
        <v>321925</v>
      </c>
    </row>
    <row r="99" spans="1:4" x14ac:dyDescent="0.25">
      <c r="A99" s="56" t="s">
        <v>135</v>
      </c>
      <c r="B99">
        <f t="shared" si="3"/>
        <v>12.001293595434369</v>
      </c>
      <c r="C99" s="76">
        <v>78850</v>
      </c>
      <c r="D99" s="74">
        <f>+'Pagina 22'!B99</f>
        <v>946302</v>
      </c>
    </row>
    <row r="100" spans="1:4" x14ac:dyDescent="0.25">
      <c r="A100" s="56" t="s">
        <v>136</v>
      </c>
      <c r="B100">
        <f t="shared" si="3"/>
        <v>12.485975903614458</v>
      </c>
      <c r="C100" s="76">
        <v>20750</v>
      </c>
      <c r="D100" s="74">
        <f>+'Pagina 22'!B100</f>
        <v>259084</v>
      </c>
    </row>
    <row r="101" spans="1:4" x14ac:dyDescent="0.25">
      <c r="A101" s="56" t="s">
        <v>137</v>
      </c>
      <c r="B101">
        <f t="shared" si="3"/>
        <v>8.7461891117478512</v>
      </c>
      <c r="C101" s="76">
        <v>34900</v>
      </c>
      <c r="D101" s="74">
        <f>+'Pagina 22'!B101</f>
        <v>305242</v>
      </c>
    </row>
    <row r="102" spans="1:4" x14ac:dyDescent="0.25">
      <c r="A102" s="56" t="s">
        <v>138</v>
      </c>
      <c r="B102">
        <f t="shared" si="3"/>
        <v>9.4102164502164509</v>
      </c>
      <c r="C102" s="76">
        <v>11550</v>
      </c>
      <c r="D102" s="74">
        <f>+'Pagina 22'!B102</f>
        <v>108688</v>
      </c>
    </row>
    <row r="103" spans="1:4" x14ac:dyDescent="0.25">
      <c r="A103" s="56" t="s">
        <v>139</v>
      </c>
      <c r="B103">
        <f t="shared" si="3"/>
        <v>7.008471849865952</v>
      </c>
      <c r="C103" s="76">
        <v>74600</v>
      </c>
      <c r="D103" s="74">
        <f>+'Pagina 22'!B103</f>
        <v>522832</v>
      </c>
    </row>
    <row r="104" spans="1:4" x14ac:dyDescent="0.25">
      <c r="A104" s="56" t="s">
        <v>140</v>
      </c>
      <c r="B104">
        <f t="shared" si="3"/>
        <v>19.206774193548387</v>
      </c>
      <c r="C104" s="76">
        <v>3100</v>
      </c>
      <c r="D104" s="74">
        <f>+'Pagina 22'!B104</f>
        <v>59541</v>
      </c>
    </row>
    <row r="105" spans="1:4" x14ac:dyDescent="0.25">
      <c r="A105" s="56" t="s">
        <v>141</v>
      </c>
      <c r="B105">
        <f t="shared" si="3"/>
        <v>3.2585043144774688</v>
      </c>
      <c r="C105" s="76">
        <v>52150</v>
      </c>
      <c r="D105" s="74">
        <f>+'Pagina 22'!B105</f>
        <v>169931</v>
      </c>
    </row>
    <row r="106" spans="1:4" x14ac:dyDescent="0.25">
      <c r="A106" s="56" t="s">
        <v>142</v>
      </c>
      <c r="B106">
        <f t="shared" si="3"/>
        <v>9.8729380053908358</v>
      </c>
      <c r="C106" s="76">
        <v>18550</v>
      </c>
      <c r="D106" s="74">
        <f>+'Pagina 22'!B106</f>
        <v>183143</v>
      </c>
    </row>
    <row r="107" spans="1:4" x14ac:dyDescent="0.25">
      <c r="A107" s="56" t="s">
        <v>144</v>
      </c>
      <c r="B107">
        <f t="shared" si="3"/>
        <v>58.477940379403798</v>
      </c>
      <c r="C107" s="76">
        <v>18450</v>
      </c>
      <c r="D107" s="74">
        <f>+'Pagina 22'!B107</f>
        <v>1078918</v>
      </c>
    </row>
    <row r="108" spans="1:4" x14ac:dyDescent="0.25">
      <c r="A108" s="56" t="s">
        <v>145</v>
      </c>
      <c r="B108">
        <f t="shared" si="3"/>
        <v>10.721784386617101</v>
      </c>
      <c r="C108" s="76">
        <v>13450</v>
      </c>
      <c r="D108" s="74">
        <f>+'Pagina 22'!B108</f>
        <v>144208</v>
      </c>
    </row>
    <row r="109" spans="1:4" x14ac:dyDescent="0.25">
      <c r="A109" s="56" t="s">
        <v>146</v>
      </c>
      <c r="B109">
        <f t="shared" si="3"/>
        <v>13.287883817427385</v>
      </c>
      <c r="C109" s="76">
        <v>12050</v>
      </c>
      <c r="D109" s="74">
        <f>+'Pagina 22'!B109</f>
        <v>160119</v>
      </c>
    </row>
    <row r="110" spans="1:4" x14ac:dyDescent="0.25">
      <c r="A110" s="56" t="s">
        <v>147</v>
      </c>
      <c r="B110">
        <f t="shared" si="3"/>
        <v>11.057384987893462</v>
      </c>
      <c r="C110" s="76">
        <v>20650</v>
      </c>
      <c r="D110" s="74">
        <f>+'Pagina 22'!B110</f>
        <v>228335</v>
      </c>
    </row>
    <row r="111" spans="1:4" x14ac:dyDescent="0.25">
      <c r="A111" s="56" t="s">
        <v>148</v>
      </c>
      <c r="B111">
        <f t="shared" si="3"/>
        <v>12.20890756302521</v>
      </c>
      <c r="C111" s="76">
        <v>5950</v>
      </c>
      <c r="D111" s="74">
        <f>+'Pagina 22'!B111</f>
        <v>72643</v>
      </c>
    </row>
    <row r="112" spans="1:4" x14ac:dyDescent="0.25">
      <c r="A112" s="56" t="s">
        <v>149</v>
      </c>
      <c r="B112">
        <f t="shared" si="3"/>
        <v>8.8606395348837204</v>
      </c>
      <c r="C112" s="76">
        <v>17200</v>
      </c>
      <c r="D112" s="74">
        <f>+'Pagina 22'!B112</f>
        <v>152403</v>
      </c>
    </row>
    <row r="113" spans="1:4" x14ac:dyDescent="0.25">
      <c r="A113" s="56" t="s">
        <v>150</v>
      </c>
      <c r="B113">
        <f t="shared" si="3"/>
        <v>6.5890043290043288</v>
      </c>
      <c r="C113" s="76">
        <v>23100</v>
      </c>
      <c r="D113" s="74">
        <f>+'Pagina 22'!B113</f>
        <v>152206</v>
      </c>
    </row>
    <row r="114" spans="1:4" x14ac:dyDescent="0.25">
      <c r="A114" s="56" t="s">
        <v>151</v>
      </c>
      <c r="B114">
        <f t="shared" si="3"/>
        <v>15.512522522522522</v>
      </c>
      <c r="C114" s="76">
        <v>22200</v>
      </c>
      <c r="D114" s="74">
        <f>+'Pagina 22'!B114</f>
        <v>344378</v>
      </c>
    </row>
    <row r="115" spans="1:4" x14ac:dyDescent="0.25">
      <c r="A115" s="56" t="s">
        <v>152</v>
      </c>
      <c r="B115">
        <f t="shared" si="3"/>
        <v>8.9204918032786882</v>
      </c>
      <c r="C115" s="76">
        <v>6100</v>
      </c>
      <c r="D115" s="74">
        <f>+'Pagina 22'!B115</f>
        <v>54415</v>
      </c>
    </row>
    <row r="116" spans="1:4" x14ac:dyDescent="0.25">
      <c r="A116" s="56" t="s">
        <v>153</v>
      </c>
      <c r="B116">
        <f t="shared" si="3"/>
        <v>6.4756112852664574</v>
      </c>
      <c r="C116" s="76">
        <v>15950</v>
      </c>
      <c r="D116" s="74">
        <f>+'Pagina 22'!B116</f>
        <v>103286</v>
      </c>
    </row>
    <row r="117" spans="1:4" x14ac:dyDescent="0.25">
      <c r="A117" s="56" t="s">
        <v>154</v>
      </c>
      <c r="B117">
        <f t="shared" si="3"/>
        <v>9.087762237762238</v>
      </c>
      <c r="C117" s="76">
        <v>14300</v>
      </c>
      <c r="D117" s="74">
        <f>+'Pagina 22'!B117</f>
        <v>129955</v>
      </c>
    </row>
    <row r="118" spans="1:4" x14ac:dyDescent="0.25">
      <c r="A118" s="56" t="s">
        <v>155</v>
      </c>
      <c r="B118">
        <f t="shared" si="3"/>
        <v>11.904397905759163</v>
      </c>
      <c r="C118" s="76">
        <v>9550</v>
      </c>
      <c r="D118" s="74">
        <f>+'Pagina 22'!B118</f>
        <v>113687</v>
      </c>
    </row>
    <row r="119" spans="1:4" x14ac:dyDescent="0.25">
      <c r="A119" s="56" t="s">
        <v>158</v>
      </c>
      <c r="B119">
        <f t="shared" si="3"/>
        <v>5.1953057658707049</v>
      </c>
      <c r="C119" s="76">
        <v>85850</v>
      </c>
      <c r="D119" s="74">
        <f>+'Pagina 22'!B119</f>
        <v>446017</v>
      </c>
    </row>
    <row r="120" spans="1:4" x14ac:dyDescent="0.25">
      <c r="A120" s="56" t="s">
        <v>159</v>
      </c>
      <c r="B120">
        <f t="shared" si="3"/>
        <v>6.5382930298719772</v>
      </c>
      <c r="C120" s="76">
        <v>35150</v>
      </c>
      <c r="D120" s="74">
        <f>+'Pagina 22'!B120</f>
        <v>229821</v>
      </c>
    </row>
    <row r="121" spans="1:4" x14ac:dyDescent="0.25">
      <c r="A121" s="56" t="s">
        <v>160</v>
      </c>
      <c r="B121">
        <f t="shared" si="3"/>
        <v>1.5539573459715639</v>
      </c>
      <c r="C121" s="76">
        <v>42200</v>
      </c>
      <c r="D121" s="74">
        <f>+'Pagina 22'!B121</f>
        <v>65577</v>
      </c>
    </row>
    <row r="122" spans="1:4" x14ac:dyDescent="0.25">
      <c r="A122" s="56" t="s">
        <v>161</v>
      </c>
      <c r="B122">
        <f t="shared" si="3"/>
        <v>11.226620689655173</v>
      </c>
      <c r="C122" s="76">
        <v>7250</v>
      </c>
      <c r="D122" s="74">
        <f>+'Pagina 22'!B122</f>
        <v>81393</v>
      </c>
    </row>
    <row r="123" spans="1:4" x14ac:dyDescent="0.25">
      <c r="A123" s="56" t="s">
        <v>162</v>
      </c>
      <c r="B123">
        <f t="shared" si="3"/>
        <v>8.0758328055731479</v>
      </c>
      <c r="C123" s="76">
        <v>78950</v>
      </c>
      <c r="D123" s="74">
        <f>+'Pagina 22'!B123</f>
        <v>637587</v>
      </c>
    </row>
    <row r="124" spans="1:4" x14ac:dyDescent="0.25">
      <c r="A124" s="56" t="s">
        <v>163</v>
      </c>
      <c r="B124">
        <f t="shared" si="3"/>
        <v>10.932189349112425</v>
      </c>
      <c r="C124" s="76">
        <v>8450</v>
      </c>
      <c r="D124" s="74">
        <f>+'Pagina 22'!B124</f>
        <v>92377</v>
      </c>
    </row>
    <row r="125" spans="1:4" x14ac:dyDescent="0.25">
      <c r="A125" s="56" t="s">
        <v>165</v>
      </c>
      <c r="B125">
        <f t="shared" si="3"/>
        <v>17.421176470588236</v>
      </c>
      <c r="C125" s="76">
        <v>1700</v>
      </c>
      <c r="D125" s="74">
        <f>+'Pagina 22'!B125</f>
        <v>29616</v>
      </c>
    </row>
    <row r="126" spans="1:4" x14ac:dyDescent="0.25">
      <c r="A126" s="56" t="s">
        <v>166</v>
      </c>
      <c r="B126">
        <f t="shared" si="3"/>
        <v>14.851634615384615</v>
      </c>
      <c r="C126" s="76">
        <v>10400</v>
      </c>
      <c r="D126" s="74">
        <f>+'Pagina 22'!B126</f>
        <v>154457</v>
      </c>
    </row>
    <row r="127" spans="1:4" x14ac:dyDescent="0.25">
      <c r="A127" s="56" t="s">
        <v>167</v>
      </c>
      <c r="B127">
        <f t="shared" si="3"/>
        <v>8.7639929947460598</v>
      </c>
      <c r="C127" s="76">
        <v>28550</v>
      </c>
      <c r="D127" s="74">
        <f>+'Pagina 22'!B127</f>
        <v>250212</v>
      </c>
    </row>
    <row r="128" spans="1:4" x14ac:dyDescent="0.25">
      <c r="A128" s="56" t="s">
        <v>168</v>
      </c>
      <c r="B128">
        <f t="shared" si="3"/>
        <v>9.5087054409005631</v>
      </c>
      <c r="C128" s="76">
        <v>53300</v>
      </c>
      <c r="D128" s="74">
        <f>+'Pagina 22'!B128</f>
        <v>506814</v>
      </c>
    </row>
    <row r="129" spans="1:4" x14ac:dyDescent="0.25">
      <c r="A129" s="56" t="s">
        <v>170</v>
      </c>
      <c r="B129">
        <f t="shared" si="3"/>
        <v>8.52079528718704</v>
      </c>
      <c r="C129" s="76">
        <v>33950</v>
      </c>
      <c r="D129" s="74">
        <f>+'Pagina 22'!B129</f>
        <v>289281</v>
      </c>
    </row>
    <row r="130" spans="1:4" x14ac:dyDescent="0.25">
      <c r="A130" s="56" t="s">
        <v>172</v>
      </c>
      <c r="B130">
        <f t="shared" si="3"/>
        <v>16.367830188679246</v>
      </c>
      <c r="C130" s="76">
        <v>21200</v>
      </c>
      <c r="D130" s="74">
        <f>+'Pagina 22'!B130</f>
        <v>346998</v>
      </c>
    </row>
    <row r="131" spans="1:4" x14ac:dyDescent="0.25">
      <c r="A131" s="56" t="s">
        <v>173</v>
      </c>
      <c r="B131">
        <f t="shared" si="3"/>
        <v>10.100168324407038</v>
      </c>
      <c r="C131" s="76">
        <v>65350</v>
      </c>
      <c r="D131" s="74">
        <f>+'Pagina 22'!B131</f>
        <v>660046</v>
      </c>
    </row>
    <row r="132" spans="1:4" x14ac:dyDescent="0.25">
      <c r="C132" s="78"/>
      <c r="D132" s="7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115" zoomScaleNormal="115" workbookViewId="0">
      <selection activeCell="A4" sqref="A4"/>
    </sheetView>
  </sheetViews>
  <sheetFormatPr baseColWidth="10" defaultRowHeight="15" x14ac:dyDescent="0.25"/>
  <cols>
    <col min="1" max="1" width="60.42578125" style="1" customWidth="1"/>
    <col min="2" max="2" width="19.42578125" style="1" customWidth="1"/>
    <col min="3" max="3" width="13.140625" style="1" customWidth="1"/>
    <col min="4" max="7" width="12.5703125" style="1" customWidth="1"/>
    <col min="8" max="8" width="11.42578125" style="1"/>
    <col min="9" max="9" width="13.28515625" style="1" bestFit="1" customWidth="1"/>
    <col min="10" max="16384" width="11.42578125" style="1"/>
  </cols>
  <sheetData>
    <row r="1" spans="1:10" ht="15.75" x14ac:dyDescent="0.25">
      <c r="A1" s="3"/>
    </row>
    <row r="2" spans="1:10" ht="15.75" x14ac:dyDescent="0.25">
      <c r="A2" s="3"/>
    </row>
    <row r="4" spans="1:10" ht="15.75" x14ac:dyDescent="0.25">
      <c r="A4" s="89" t="s">
        <v>19</v>
      </c>
    </row>
    <row r="5" spans="1:10" ht="15.75" x14ac:dyDescent="0.25">
      <c r="A5" s="3"/>
      <c r="B5" s="6"/>
      <c r="C5" s="6"/>
      <c r="D5" s="6"/>
      <c r="E5" s="6"/>
      <c r="F5" s="6"/>
      <c r="G5" s="6"/>
      <c r="H5" s="6"/>
    </row>
    <row r="6" spans="1:10" ht="15" customHeight="1" x14ac:dyDescent="0.25">
      <c r="A6" s="6"/>
      <c r="B6" s="91"/>
      <c r="C6" s="91"/>
      <c r="D6" s="22"/>
      <c r="E6" s="22"/>
      <c r="F6" s="22"/>
      <c r="G6" s="11"/>
      <c r="H6" s="6"/>
    </row>
    <row r="7" spans="1:10" x14ac:dyDescent="0.25">
      <c r="A7" s="15" t="s">
        <v>0</v>
      </c>
      <c r="B7" s="16">
        <v>1969</v>
      </c>
      <c r="C7" s="16">
        <v>1970</v>
      </c>
      <c r="D7" s="16">
        <v>1971</v>
      </c>
      <c r="E7" s="16">
        <v>1972</v>
      </c>
      <c r="F7" s="16" t="s">
        <v>20</v>
      </c>
      <c r="G7" s="7"/>
      <c r="H7" s="6"/>
    </row>
    <row r="8" spans="1:10" ht="15.75" customHeight="1" x14ac:dyDescent="0.25">
      <c r="A8" s="5"/>
      <c r="B8" s="21" t="s">
        <v>4</v>
      </c>
      <c r="C8" s="92" t="s">
        <v>15</v>
      </c>
      <c r="D8" s="93"/>
      <c r="E8" s="93"/>
      <c r="F8" s="94"/>
      <c r="G8" s="7"/>
      <c r="H8" s="6"/>
    </row>
    <row r="9" spans="1:10" ht="15.75" customHeight="1" x14ac:dyDescent="0.25">
      <c r="A9" s="14" t="s">
        <v>5</v>
      </c>
      <c r="B9" s="17">
        <v>345044</v>
      </c>
      <c r="C9" s="17">
        <v>4256.2</v>
      </c>
      <c r="D9" s="17">
        <v>5060.3999999999996</v>
      </c>
      <c r="E9" s="17">
        <v>9383.4</v>
      </c>
      <c r="F9" s="17">
        <v>15510.8</v>
      </c>
      <c r="G9" s="12"/>
      <c r="H9" s="10"/>
      <c r="I9" s="10"/>
      <c r="J9" s="8"/>
    </row>
    <row r="10" spans="1:10" ht="15.75" customHeight="1" x14ac:dyDescent="0.25">
      <c r="A10" s="14" t="s">
        <v>6</v>
      </c>
      <c r="B10" s="17">
        <v>10141</v>
      </c>
      <c r="C10" s="17">
        <v>103.1</v>
      </c>
      <c r="D10" s="17">
        <v>125.6</v>
      </c>
      <c r="E10" s="17">
        <v>203.4</v>
      </c>
      <c r="F10" s="17">
        <v>305.10000000000002</v>
      </c>
      <c r="G10" s="12"/>
      <c r="H10" s="10"/>
      <c r="I10" s="10"/>
      <c r="J10" s="8"/>
    </row>
    <row r="11" spans="1:10" ht="15.75" customHeight="1" x14ac:dyDescent="0.25">
      <c r="A11" s="14" t="s">
        <v>7</v>
      </c>
      <c r="B11" s="17">
        <v>1046070</v>
      </c>
      <c r="C11" s="17">
        <v>12507</v>
      </c>
      <c r="D11" s="17">
        <v>17963.400000000001</v>
      </c>
      <c r="E11" s="17">
        <v>29782.3</v>
      </c>
      <c r="F11" s="17">
        <v>47651.6</v>
      </c>
      <c r="G11" s="12"/>
      <c r="H11" s="10"/>
      <c r="I11" s="10"/>
      <c r="J11" s="8"/>
    </row>
    <row r="12" spans="1:10" ht="15.75" x14ac:dyDescent="0.25">
      <c r="A12" s="14" t="s">
        <v>8</v>
      </c>
      <c r="B12" s="17">
        <v>42683</v>
      </c>
      <c r="C12" s="17">
        <v>503.4</v>
      </c>
      <c r="D12" s="17">
        <v>768.9</v>
      </c>
      <c r="E12" s="17">
        <v>901.8</v>
      </c>
      <c r="F12" s="17">
        <v>1352.7</v>
      </c>
      <c r="G12" s="12"/>
      <c r="H12" s="10"/>
      <c r="I12" s="10"/>
      <c r="J12" s="8"/>
    </row>
    <row r="13" spans="1:10" ht="15.75" x14ac:dyDescent="0.25">
      <c r="A13" s="14" t="s">
        <v>9</v>
      </c>
      <c r="B13" s="17">
        <v>129570</v>
      </c>
      <c r="C13" s="17">
        <v>1437.6</v>
      </c>
      <c r="D13" s="17">
        <v>1750.5</v>
      </c>
      <c r="E13" s="17">
        <v>2499.6999999999998</v>
      </c>
      <c r="F13" s="17">
        <v>3262.1</v>
      </c>
      <c r="G13" s="12"/>
      <c r="H13" s="10"/>
      <c r="I13" s="10"/>
      <c r="J13" s="8"/>
    </row>
    <row r="14" spans="1:10" ht="15.75" x14ac:dyDescent="0.25">
      <c r="A14" s="14" t="s">
        <v>10</v>
      </c>
      <c r="B14" s="17">
        <v>244224</v>
      </c>
      <c r="C14" s="17">
        <v>3107.4</v>
      </c>
      <c r="D14" s="17">
        <v>4241.3</v>
      </c>
      <c r="E14" s="17">
        <v>7365.7</v>
      </c>
      <c r="F14" s="17">
        <v>10532.9</v>
      </c>
      <c r="G14" s="12"/>
      <c r="H14" s="10"/>
      <c r="I14" s="10"/>
      <c r="J14" s="8"/>
    </row>
    <row r="15" spans="1:10" ht="15.75" x14ac:dyDescent="0.25">
      <c r="A15" s="14" t="s">
        <v>11</v>
      </c>
      <c r="B15" s="17">
        <v>162515</v>
      </c>
      <c r="C15" s="17">
        <v>1916.9</v>
      </c>
      <c r="D15" s="17">
        <v>2607.1</v>
      </c>
      <c r="E15" s="17">
        <v>4053.7</v>
      </c>
      <c r="F15" s="17">
        <v>5817.1</v>
      </c>
      <c r="G15" s="12"/>
      <c r="H15" s="10"/>
      <c r="I15" s="10"/>
      <c r="J15" s="8"/>
    </row>
    <row r="16" spans="1:10" ht="15.75" x14ac:dyDescent="0.25">
      <c r="A16" s="14" t="s">
        <v>12</v>
      </c>
      <c r="B16" s="17">
        <v>110319</v>
      </c>
      <c r="C16" s="17">
        <v>1252.7</v>
      </c>
      <c r="D16" s="17">
        <v>1346.9</v>
      </c>
      <c r="E16" s="17">
        <v>2136.4</v>
      </c>
      <c r="F16" s="17">
        <v>3065.7</v>
      </c>
      <c r="G16" s="12"/>
      <c r="H16" s="10"/>
      <c r="I16" s="10"/>
      <c r="J16" s="8"/>
    </row>
    <row r="17" spans="1:10" ht="15.75" x14ac:dyDescent="0.25">
      <c r="A17" s="14" t="s">
        <v>18</v>
      </c>
      <c r="B17" s="17">
        <v>199458</v>
      </c>
      <c r="C17" s="17">
        <v>2309.1999999999998</v>
      </c>
      <c r="D17" s="17">
        <v>3467.8</v>
      </c>
      <c r="E17" s="17">
        <v>5596.5</v>
      </c>
      <c r="F17" s="17">
        <v>8606.2999999999993</v>
      </c>
      <c r="G17" s="12"/>
      <c r="H17" s="10"/>
      <c r="I17" s="10"/>
      <c r="J17" s="8"/>
    </row>
    <row r="18" spans="1:10" ht="15.75" x14ac:dyDescent="0.25">
      <c r="A18" s="13" t="s">
        <v>17</v>
      </c>
      <c r="B18" s="20">
        <v>2290024</v>
      </c>
      <c r="C18" s="20">
        <v>27393.5</v>
      </c>
      <c r="D18" s="20">
        <v>37331.9</v>
      </c>
      <c r="E18" s="20">
        <v>61922.899999999994</v>
      </c>
      <c r="F18" s="20">
        <v>96104.3</v>
      </c>
      <c r="G18" s="12"/>
      <c r="H18" s="10"/>
      <c r="I18" s="10"/>
      <c r="J18" s="8"/>
    </row>
    <row r="19" spans="1:10" ht="15.75" x14ac:dyDescent="0.25">
      <c r="A19" s="18" t="s">
        <v>13</v>
      </c>
      <c r="B19" s="17">
        <v>163244</v>
      </c>
      <c r="C19" s="17">
        <v>1911.5</v>
      </c>
      <c r="D19" s="17">
        <v>2422.1</v>
      </c>
      <c r="E19" s="17">
        <v>3041.4</v>
      </c>
      <c r="F19" s="17">
        <v>4805.2</v>
      </c>
      <c r="G19" s="12"/>
      <c r="H19" s="10"/>
      <c r="I19" s="10"/>
      <c r="J19" s="8"/>
    </row>
    <row r="20" spans="1:10" ht="15.75" x14ac:dyDescent="0.25">
      <c r="A20" s="19" t="s">
        <v>14</v>
      </c>
      <c r="B20" s="20">
        <v>2453268</v>
      </c>
      <c r="C20" s="20">
        <v>29305</v>
      </c>
      <c r="D20" s="20">
        <v>39754</v>
      </c>
      <c r="E20" s="20">
        <v>64964.299999999996</v>
      </c>
      <c r="F20" s="20">
        <v>100909.5</v>
      </c>
      <c r="G20" s="12"/>
      <c r="H20" s="10"/>
      <c r="I20" s="10"/>
      <c r="J20" s="8"/>
    </row>
    <row r="21" spans="1:10" ht="15.75" customHeight="1" x14ac:dyDescent="0.25">
      <c r="A21" s="2"/>
      <c r="B21" s="12"/>
      <c r="C21" s="12"/>
      <c r="D21" s="12"/>
      <c r="E21" s="12"/>
      <c r="F21" s="12"/>
      <c r="G21" s="12"/>
      <c r="H21" s="10"/>
      <c r="I21" s="10"/>
      <c r="J21" s="8"/>
    </row>
    <row r="22" spans="1:10" ht="15.75" x14ac:dyDescent="0.25">
      <c r="A22" s="2"/>
      <c r="B22" s="12"/>
      <c r="C22" s="12"/>
      <c r="D22" s="12"/>
      <c r="E22" s="12"/>
      <c r="F22" s="12"/>
      <c r="G22" s="12"/>
      <c r="H22" s="10"/>
      <c r="I22" s="10"/>
      <c r="J22" s="8"/>
    </row>
    <row r="23" spans="1:10" ht="15.75" x14ac:dyDescent="0.25">
      <c r="A23" s="1" t="s">
        <v>16</v>
      </c>
      <c r="B23" s="12"/>
      <c r="C23" s="12"/>
      <c r="D23" s="12"/>
      <c r="E23" s="12"/>
      <c r="F23" s="12"/>
      <c r="G23" s="12"/>
      <c r="H23" s="10"/>
      <c r="I23" s="10"/>
      <c r="J23" s="8"/>
    </row>
    <row r="24" spans="1:10" ht="15.75" x14ac:dyDescent="0.25">
      <c r="A24" s="2"/>
      <c r="B24" s="12"/>
      <c r="C24" s="12"/>
      <c r="D24" s="12"/>
      <c r="E24" s="12"/>
      <c r="F24" s="12"/>
      <c r="G24" s="12"/>
      <c r="H24" s="10"/>
      <c r="I24" s="10"/>
      <c r="J24" s="8"/>
    </row>
    <row r="25" spans="1:10" ht="15.75" x14ac:dyDescent="0.25">
      <c r="A25" s="2"/>
      <c r="B25" s="12"/>
      <c r="C25" s="12"/>
      <c r="D25" s="12"/>
      <c r="E25" s="12"/>
      <c r="F25" s="12"/>
      <c r="G25" s="12"/>
      <c r="H25" s="10"/>
      <c r="I25" s="10"/>
      <c r="J25" s="8"/>
    </row>
    <row r="26" spans="1:10" ht="15.75" x14ac:dyDescent="0.25">
      <c r="A26" s="2"/>
      <c r="B26" s="12"/>
      <c r="C26" s="12"/>
      <c r="D26" s="12"/>
      <c r="E26" s="12"/>
      <c r="F26" s="12"/>
      <c r="G26" s="12"/>
      <c r="H26" s="10"/>
      <c r="I26" s="10"/>
      <c r="J26" s="8"/>
    </row>
    <row r="27" spans="1:10" ht="15.75" x14ac:dyDescent="0.25">
      <c r="A27" s="2"/>
      <c r="B27" s="12"/>
      <c r="C27" s="12"/>
      <c r="D27" s="12"/>
      <c r="E27" s="12"/>
      <c r="F27" s="12"/>
      <c r="G27" s="12"/>
      <c r="H27" s="10"/>
      <c r="I27" s="10"/>
      <c r="J27" s="8"/>
    </row>
    <row r="28" spans="1:10" ht="15.75" x14ac:dyDescent="0.25">
      <c r="A28" s="2"/>
      <c r="B28" s="12"/>
      <c r="C28" s="12"/>
      <c r="D28" s="12"/>
      <c r="E28" s="12"/>
      <c r="F28" s="12"/>
      <c r="G28" s="12"/>
      <c r="H28" s="10"/>
      <c r="I28" s="10"/>
      <c r="J28" s="8"/>
    </row>
    <row r="29" spans="1:10" x14ac:dyDescent="0.25">
      <c r="B29" s="9"/>
      <c r="C29" s="9"/>
      <c r="D29" s="9"/>
      <c r="E29" s="9"/>
      <c r="F29" s="9"/>
      <c r="G29" s="9"/>
      <c r="H29" s="6"/>
    </row>
    <row r="30" spans="1:10" x14ac:dyDescent="0.25">
      <c r="B30" s="9"/>
      <c r="C30" s="9"/>
      <c r="D30" s="9"/>
      <c r="E30" s="9"/>
      <c r="F30" s="9"/>
      <c r="G30" s="9"/>
      <c r="H30" s="6"/>
    </row>
    <row r="31" spans="1:10" x14ac:dyDescent="0.25">
      <c r="B31" s="9"/>
      <c r="C31" s="9"/>
      <c r="D31" s="9"/>
      <c r="E31" s="9"/>
      <c r="F31" s="9"/>
      <c r="G31" s="9"/>
      <c r="H31" s="6"/>
    </row>
    <row r="32" spans="1:10" x14ac:dyDescent="0.25">
      <c r="B32" s="4"/>
      <c r="C32" s="4"/>
      <c r="D32" s="4"/>
      <c r="E32" s="4"/>
      <c r="F32" s="4"/>
      <c r="G32" s="4"/>
    </row>
    <row r="33" spans="2:7" x14ac:dyDescent="0.25">
      <c r="B33" s="4"/>
      <c r="C33" s="4"/>
      <c r="D33" s="4"/>
      <c r="E33" s="4"/>
      <c r="F33" s="4"/>
      <c r="G33" s="4"/>
    </row>
    <row r="34" spans="2:7" x14ac:dyDescent="0.25">
      <c r="B34" s="4"/>
      <c r="C34" s="4"/>
      <c r="D34" s="4"/>
      <c r="E34" s="4"/>
      <c r="F34" s="4"/>
      <c r="G34" s="4"/>
    </row>
    <row r="35" spans="2:7" x14ac:dyDescent="0.25">
      <c r="B35" s="4"/>
      <c r="C35" s="4"/>
      <c r="D35" s="4"/>
      <c r="E35" s="4"/>
      <c r="F35" s="4"/>
      <c r="G35" s="4"/>
    </row>
    <row r="36" spans="2:7" x14ac:dyDescent="0.25">
      <c r="B36" s="4"/>
      <c r="C36" s="4"/>
      <c r="D36" s="4"/>
      <c r="E36" s="4"/>
      <c r="F36" s="4"/>
      <c r="G36" s="4"/>
    </row>
    <row r="37" spans="2:7" x14ac:dyDescent="0.25">
      <c r="B37" s="4"/>
      <c r="C37" s="4"/>
      <c r="D37" s="4"/>
      <c r="E37" s="4"/>
      <c r="F37" s="4"/>
      <c r="G37" s="4"/>
    </row>
    <row r="38" spans="2:7" x14ac:dyDescent="0.25">
      <c r="B38" s="4"/>
      <c r="C38" s="4"/>
      <c r="D38" s="4"/>
      <c r="E38" s="4"/>
      <c r="F38" s="4"/>
      <c r="G38" s="4"/>
    </row>
    <row r="39" spans="2:7" x14ac:dyDescent="0.25">
      <c r="B39" s="4"/>
      <c r="C39" s="4"/>
      <c r="D39" s="4"/>
      <c r="E39" s="4"/>
      <c r="F39" s="4"/>
      <c r="G39" s="4"/>
    </row>
  </sheetData>
  <mergeCells count="2">
    <mergeCell ref="B6:C6"/>
    <mergeCell ref="C8:F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115" zoomScaleNormal="115" workbookViewId="0">
      <selection activeCell="A4" sqref="A4:A5"/>
    </sheetView>
  </sheetViews>
  <sheetFormatPr baseColWidth="10" defaultRowHeight="15" x14ac:dyDescent="0.25"/>
  <cols>
    <col min="1" max="1" width="60.42578125" style="24" customWidth="1"/>
    <col min="2" max="2" width="12.5703125" style="24" customWidth="1"/>
    <col min="3" max="3" width="13.140625" style="24" customWidth="1"/>
    <col min="4" max="9" width="12.5703125" style="24" customWidth="1"/>
    <col min="10" max="10" width="13.5703125" style="24" customWidth="1"/>
    <col min="11" max="11" width="11.42578125" style="24"/>
    <col min="12" max="12" width="13.28515625" style="24" bestFit="1" customWidth="1"/>
    <col min="13" max="16384" width="11.42578125" style="24"/>
  </cols>
  <sheetData>
    <row r="1" spans="1:13" ht="15.75" x14ac:dyDescent="0.25">
      <c r="A1" s="23"/>
    </row>
    <row r="2" spans="1:13" ht="15.75" x14ac:dyDescent="0.25">
      <c r="A2" s="23"/>
    </row>
    <row r="4" spans="1:13" ht="15.75" x14ac:dyDescent="0.25">
      <c r="A4" s="88" t="s">
        <v>19</v>
      </c>
    </row>
    <row r="5" spans="1:13" ht="15.75" x14ac:dyDescent="0.25">
      <c r="A5" s="88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ht="15" customHeight="1" x14ac:dyDescent="0.25">
      <c r="A6" s="25"/>
      <c r="B6" s="95"/>
      <c r="C6" s="95"/>
      <c r="D6" s="26"/>
      <c r="E6" s="26"/>
      <c r="F6" s="26"/>
      <c r="G6" s="27"/>
      <c r="H6" s="27"/>
      <c r="I6" s="25"/>
      <c r="J6" s="25"/>
      <c r="K6" s="25"/>
    </row>
    <row r="7" spans="1:13" x14ac:dyDescent="0.25">
      <c r="A7" s="28" t="s">
        <v>0</v>
      </c>
      <c r="B7" s="29">
        <v>1969</v>
      </c>
      <c r="C7" s="29">
        <v>1970</v>
      </c>
      <c r="D7" s="29">
        <v>1971</v>
      </c>
      <c r="E7" s="29">
        <v>1972</v>
      </c>
      <c r="F7" s="29" t="s">
        <v>20</v>
      </c>
      <c r="G7" s="30"/>
      <c r="H7" s="30"/>
      <c r="I7" s="30"/>
      <c r="J7" s="30"/>
      <c r="K7" s="25"/>
    </row>
    <row r="8" spans="1:13" ht="15.75" customHeight="1" x14ac:dyDescent="0.25">
      <c r="A8" s="31"/>
      <c r="B8" s="32"/>
      <c r="C8" s="96"/>
      <c r="D8" s="97"/>
      <c r="E8" s="97"/>
      <c r="F8" s="98"/>
      <c r="G8" s="30"/>
      <c r="H8" s="30"/>
      <c r="I8" s="25"/>
      <c r="J8" s="25"/>
      <c r="K8" s="25"/>
    </row>
    <row r="9" spans="1:13" ht="15.75" customHeight="1" x14ac:dyDescent="0.25">
      <c r="A9" s="14" t="s">
        <v>5</v>
      </c>
      <c r="B9" s="33">
        <v>15.067265670578125</v>
      </c>
      <c r="C9" s="33">
        <v>15.537262489276651</v>
      </c>
      <c r="D9" s="33">
        <v>13.555163278590159</v>
      </c>
      <c r="E9" s="33">
        <v>15.153360065500809</v>
      </c>
      <c r="F9" s="33">
        <v>16.139548386492592</v>
      </c>
      <c r="G9" s="34"/>
      <c r="H9" s="34"/>
      <c r="I9" s="34"/>
      <c r="J9" s="34"/>
      <c r="K9" s="35"/>
      <c r="L9" s="35"/>
      <c r="M9" s="36"/>
    </row>
    <row r="10" spans="1:13" ht="15.75" customHeight="1" x14ac:dyDescent="0.25">
      <c r="A10" s="14" t="s">
        <v>6</v>
      </c>
      <c r="B10" s="33">
        <v>0.44283378689480984</v>
      </c>
      <c r="C10" s="33">
        <v>0.37636665632358041</v>
      </c>
      <c r="D10" s="33">
        <v>0.33644148837857163</v>
      </c>
      <c r="E10" s="33">
        <v>0.32847298818369297</v>
      </c>
      <c r="F10" s="33">
        <v>0.31746758469704273</v>
      </c>
      <c r="G10" s="34"/>
      <c r="H10" s="34"/>
      <c r="I10" s="34"/>
      <c r="J10" s="34"/>
      <c r="K10" s="35"/>
      <c r="L10" s="35"/>
      <c r="M10" s="36"/>
    </row>
    <row r="11" spans="1:13" ht="15.75" customHeight="1" x14ac:dyDescent="0.25">
      <c r="A11" s="14" t="s">
        <v>7</v>
      </c>
      <c r="B11" s="33">
        <v>45.679433927330024</v>
      </c>
      <c r="C11" s="33">
        <v>45.65681639805063</v>
      </c>
      <c r="D11" s="33">
        <v>48.118097391239125</v>
      </c>
      <c r="E11" s="33">
        <v>48.095777168058994</v>
      </c>
      <c r="F11" s="33">
        <v>49.583213238117338</v>
      </c>
      <c r="G11" s="34"/>
      <c r="H11" s="34"/>
      <c r="I11" s="34"/>
      <c r="J11" s="34"/>
      <c r="K11" s="35"/>
      <c r="L11" s="35"/>
      <c r="M11" s="36"/>
    </row>
    <row r="12" spans="1:13" ht="15.75" x14ac:dyDescent="0.25">
      <c r="A12" s="14" t="s">
        <v>8</v>
      </c>
      <c r="B12" s="33">
        <v>1.8638669289055485</v>
      </c>
      <c r="C12" s="33">
        <v>1.8376622191395771</v>
      </c>
      <c r="D12" s="33">
        <v>2.059632646610539</v>
      </c>
      <c r="E12" s="33">
        <v>1.4563271423011519</v>
      </c>
      <c r="F12" s="33">
        <v>1.4075332737452955</v>
      </c>
      <c r="G12" s="34"/>
      <c r="H12" s="34"/>
      <c r="I12" s="34"/>
      <c r="J12" s="34"/>
      <c r="K12" s="35"/>
      <c r="L12" s="35"/>
      <c r="M12" s="36"/>
    </row>
    <row r="13" spans="1:13" ht="15.75" x14ac:dyDescent="0.25">
      <c r="A13" s="14" t="s">
        <v>9</v>
      </c>
      <c r="B13" s="33">
        <v>5.658019304601174</v>
      </c>
      <c r="C13" s="33">
        <v>5.2479602825487799</v>
      </c>
      <c r="D13" s="33">
        <v>4.6890193105628164</v>
      </c>
      <c r="E13" s="33">
        <v>4.0367941423932017</v>
      </c>
      <c r="F13" s="33">
        <v>3.39433303192469</v>
      </c>
      <c r="G13" s="34"/>
      <c r="H13" s="34"/>
      <c r="I13" s="34"/>
      <c r="J13" s="34"/>
      <c r="K13" s="35"/>
      <c r="L13" s="35"/>
      <c r="M13" s="36"/>
    </row>
    <row r="14" spans="1:13" ht="15.75" x14ac:dyDescent="0.25">
      <c r="A14" s="14" t="s">
        <v>10</v>
      </c>
      <c r="B14" s="33">
        <v>10.66469172375486</v>
      </c>
      <c r="C14" s="33">
        <v>11.343566904557651</v>
      </c>
      <c r="D14" s="33">
        <v>11.361061183599015</v>
      </c>
      <c r="E14" s="33">
        <v>11.894953240239072</v>
      </c>
      <c r="F14" s="33">
        <v>10.959863398411933</v>
      </c>
      <c r="G14" s="34"/>
      <c r="H14" s="34"/>
      <c r="I14" s="34"/>
      <c r="J14" s="34"/>
      <c r="K14" s="35"/>
      <c r="L14" s="35"/>
      <c r="M14" s="36"/>
    </row>
    <row r="15" spans="1:13" ht="15.75" x14ac:dyDescent="0.25">
      <c r="A15" s="14" t="s">
        <v>11</v>
      </c>
      <c r="B15" s="33">
        <v>7.0966505154531134</v>
      </c>
      <c r="C15" s="33">
        <v>6.9976454268348336</v>
      </c>
      <c r="D15" s="33">
        <v>6.983571690698839</v>
      </c>
      <c r="E15" s="33">
        <v>6.5463665299913281</v>
      </c>
      <c r="F15" s="33">
        <v>6.0529029398268337</v>
      </c>
      <c r="G15" s="34"/>
      <c r="H15" s="34"/>
      <c r="I15" s="34"/>
      <c r="J15" s="34"/>
      <c r="K15" s="35"/>
      <c r="L15" s="35"/>
      <c r="M15" s="36"/>
    </row>
    <row r="16" spans="1:13" ht="15.75" x14ac:dyDescent="0.25">
      <c r="A16" s="14" t="s">
        <v>12</v>
      </c>
      <c r="B16" s="33">
        <v>4.817373093033086</v>
      </c>
      <c r="C16" s="33">
        <v>4.5729826418675961</v>
      </c>
      <c r="D16" s="33">
        <v>3.6079063749768965</v>
      </c>
      <c r="E16" s="33">
        <v>3.450096813941208</v>
      </c>
      <c r="F16" s="33">
        <v>3.1899717286323295</v>
      </c>
      <c r="G16" s="34"/>
      <c r="H16" s="34"/>
      <c r="I16" s="34"/>
      <c r="J16" s="34"/>
      <c r="K16" s="35"/>
      <c r="L16" s="35"/>
      <c r="M16" s="36"/>
    </row>
    <row r="17" spans="1:13" ht="15.75" x14ac:dyDescent="0.25">
      <c r="A17" s="14" t="s">
        <v>18</v>
      </c>
      <c r="B17" s="33">
        <v>8.7098650494492649</v>
      </c>
      <c r="C17" s="33">
        <v>8.4297369814006977</v>
      </c>
      <c r="D17" s="33">
        <v>9.2891066353440355</v>
      </c>
      <c r="E17" s="33">
        <v>9.0378519093905503</v>
      </c>
      <c r="F17" s="33">
        <v>8.9551664181519435</v>
      </c>
      <c r="G17" s="34"/>
      <c r="H17" s="34"/>
      <c r="I17" s="34"/>
      <c r="J17" s="34"/>
      <c r="K17" s="35"/>
      <c r="L17" s="35"/>
      <c r="M17" s="36"/>
    </row>
    <row r="18" spans="1:13" ht="15.75" x14ac:dyDescent="0.25">
      <c r="A18" s="13" t="s">
        <v>17</v>
      </c>
      <c r="B18" s="37">
        <v>100</v>
      </c>
      <c r="C18" s="37">
        <v>100</v>
      </c>
      <c r="D18" s="37">
        <v>100</v>
      </c>
      <c r="E18" s="37">
        <v>100</v>
      </c>
      <c r="F18" s="37">
        <v>100</v>
      </c>
      <c r="G18" s="34"/>
      <c r="H18" s="34"/>
      <c r="I18" s="34"/>
      <c r="J18" s="34"/>
      <c r="K18" s="35"/>
      <c r="L18" s="35"/>
      <c r="M18" s="36"/>
    </row>
    <row r="19" spans="1:13" ht="15.75" x14ac:dyDescent="0.25">
      <c r="A19" s="2"/>
      <c r="B19" s="34"/>
      <c r="C19" s="34"/>
      <c r="D19" s="34"/>
      <c r="E19" s="34"/>
      <c r="F19" s="34"/>
      <c r="G19" s="34"/>
      <c r="H19" s="34"/>
      <c r="I19" s="34"/>
      <c r="J19" s="34"/>
      <c r="K19" s="35"/>
      <c r="L19" s="35"/>
      <c r="M19" s="36"/>
    </row>
    <row r="20" spans="1:13" ht="15.75" x14ac:dyDescent="0.25">
      <c r="A20" s="2"/>
      <c r="B20" s="34"/>
      <c r="C20" s="34"/>
      <c r="D20" s="34"/>
      <c r="E20" s="34"/>
      <c r="F20" s="34"/>
      <c r="G20" s="34"/>
      <c r="H20" s="34"/>
      <c r="I20" s="34"/>
      <c r="J20" s="34"/>
      <c r="K20" s="35"/>
      <c r="L20" s="35"/>
      <c r="M20" s="36"/>
    </row>
    <row r="21" spans="1:13" ht="15.75" customHeight="1" x14ac:dyDescent="0.25">
      <c r="A21" s="2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5"/>
      <c r="L21" s="35"/>
      <c r="M21" s="36"/>
    </row>
    <row r="22" spans="1:13" ht="15.75" x14ac:dyDescent="0.25">
      <c r="A22" s="2"/>
      <c r="B22" s="34"/>
      <c r="C22" s="34"/>
      <c r="D22" s="34"/>
      <c r="E22" s="34"/>
      <c r="F22" s="34"/>
      <c r="G22" s="34"/>
      <c r="H22" s="34"/>
      <c r="I22" s="34"/>
      <c r="J22" s="34"/>
      <c r="K22" s="35"/>
      <c r="L22" s="35"/>
      <c r="M22" s="36"/>
    </row>
    <row r="23" spans="1:13" ht="15.75" x14ac:dyDescent="0.25">
      <c r="A23" s="2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6"/>
    </row>
    <row r="24" spans="1:13" ht="15.75" x14ac:dyDescent="0.25">
      <c r="A24" s="2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6"/>
    </row>
    <row r="25" spans="1:13" ht="15.75" x14ac:dyDescent="0.25">
      <c r="A25" s="2"/>
      <c r="B25" s="34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6"/>
    </row>
    <row r="26" spans="1:13" ht="15.75" x14ac:dyDescent="0.25">
      <c r="A26" s="2"/>
      <c r="B26" s="34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6"/>
    </row>
    <row r="27" spans="1:13" ht="15.75" x14ac:dyDescent="0.25">
      <c r="B27" s="38"/>
      <c r="C27" s="38"/>
      <c r="D27" s="38"/>
      <c r="E27" s="38"/>
      <c r="F27" s="38"/>
      <c r="G27" s="34"/>
      <c r="H27" s="34"/>
      <c r="I27" s="34"/>
      <c r="J27" s="34"/>
      <c r="K27" s="35"/>
      <c r="L27" s="35"/>
      <c r="M27" s="36"/>
    </row>
    <row r="28" spans="1:13" ht="15.75" x14ac:dyDescent="0.25">
      <c r="B28" s="38"/>
      <c r="C28" s="38"/>
      <c r="D28" s="38"/>
      <c r="E28" s="38"/>
      <c r="F28" s="38"/>
      <c r="G28" s="34"/>
      <c r="H28" s="34"/>
      <c r="I28" s="34"/>
      <c r="J28" s="34"/>
      <c r="K28" s="35"/>
      <c r="L28" s="35"/>
      <c r="M28" s="36"/>
    </row>
    <row r="29" spans="1:13" x14ac:dyDescent="0.25">
      <c r="B29" s="38"/>
      <c r="C29" s="38"/>
      <c r="D29" s="38"/>
      <c r="E29" s="38"/>
      <c r="F29" s="38"/>
      <c r="G29" s="38"/>
      <c r="H29" s="38"/>
      <c r="I29" s="25"/>
      <c r="J29" s="25"/>
      <c r="K29" s="25"/>
    </row>
    <row r="30" spans="1:13" x14ac:dyDescent="0.25">
      <c r="B30" s="39"/>
      <c r="C30" s="39"/>
      <c r="D30" s="39"/>
      <c r="E30" s="39"/>
      <c r="F30" s="39"/>
      <c r="G30" s="38"/>
      <c r="H30" s="38"/>
      <c r="I30" s="25"/>
      <c r="J30" s="25"/>
      <c r="K30" s="25"/>
    </row>
    <row r="31" spans="1:13" x14ac:dyDescent="0.25">
      <c r="B31" s="39"/>
      <c r="C31" s="39"/>
      <c r="D31" s="39"/>
      <c r="E31" s="39"/>
      <c r="F31" s="39"/>
      <c r="G31" s="38"/>
      <c r="H31" s="38"/>
      <c r="I31" s="25"/>
      <c r="J31" s="25"/>
      <c r="K31" s="25"/>
    </row>
    <row r="32" spans="1:13" x14ac:dyDescent="0.25">
      <c r="B32" s="39"/>
      <c r="C32" s="39"/>
      <c r="D32" s="39"/>
      <c r="E32" s="39"/>
      <c r="F32" s="39"/>
      <c r="G32" s="39"/>
      <c r="H32" s="39"/>
    </row>
    <row r="33" spans="2:8" x14ac:dyDescent="0.25">
      <c r="B33" s="39"/>
      <c r="C33" s="39"/>
      <c r="D33" s="39"/>
      <c r="E33" s="39"/>
      <c r="F33" s="39"/>
      <c r="G33" s="39"/>
      <c r="H33" s="39"/>
    </row>
    <row r="34" spans="2:8" x14ac:dyDescent="0.25">
      <c r="B34" s="39"/>
      <c r="C34" s="39"/>
      <c r="D34" s="39"/>
      <c r="E34" s="39"/>
      <c r="F34" s="39"/>
      <c r="G34" s="39"/>
      <c r="H34" s="39"/>
    </row>
    <row r="35" spans="2:8" x14ac:dyDescent="0.25">
      <c r="B35" s="39"/>
      <c r="C35" s="39"/>
      <c r="D35" s="39"/>
      <c r="E35" s="39"/>
      <c r="F35" s="39"/>
      <c r="G35" s="39"/>
      <c r="H35" s="39"/>
    </row>
    <row r="36" spans="2:8" x14ac:dyDescent="0.25">
      <c r="B36" s="39"/>
      <c r="C36" s="39"/>
      <c r="D36" s="39"/>
      <c r="E36" s="39"/>
      <c r="F36" s="39"/>
      <c r="G36" s="39"/>
      <c r="H36" s="39"/>
    </row>
    <row r="37" spans="2:8" x14ac:dyDescent="0.25">
      <c r="B37" s="39"/>
      <c r="C37" s="39"/>
      <c r="D37" s="39"/>
      <c r="E37" s="39"/>
      <c r="F37" s="39"/>
      <c r="G37" s="39"/>
      <c r="H37" s="39"/>
    </row>
    <row r="38" spans="2:8" x14ac:dyDescent="0.25">
      <c r="G38" s="39"/>
      <c r="H38" s="39"/>
    </row>
    <row r="39" spans="2:8" x14ac:dyDescent="0.25">
      <c r="G39" s="39"/>
      <c r="H39" s="39"/>
    </row>
  </sheetData>
  <mergeCells count="2">
    <mergeCell ref="B6:C6"/>
    <mergeCell ref="C8:F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56.42578125" style="1" customWidth="1"/>
    <col min="2" max="2" width="20.7109375" style="1" customWidth="1"/>
    <col min="3" max="6" width="14.140625" style="1" customWidth="1"/>
    <col min="7" max="9" width="12.5703125" style="1" customWidth="1"/>
    <col min="10" max="10" width="13.5703125" style="1" customWidth="1"/>
    <col min="11" max="11" width="11.42578125" style="1"/>
    <col min="12" max="12" width="14.42578125" style="1" bestFit="1" customWidth="1"/>
    <col min="13" max="16384" width="11.42578125" style="1"/>
  </cols>
  <sheetData>
    <row r="1" spans="1:13" ht="15.75" x14ac:dyDescent="0.25">
      <c r="A1" s="3"/>
    </row>
    <row r="2" spans="1:13" ht="15.75" x14ac:dyDescent="0.25">
      <c r="A2" s="3"/>
    </row>
    <row r="4" spans="1:13" ht="15.75" x14ac:dyDescent="0.25">
      <c r="A4" s="89" t="s">
        <v>23</v>
      </c>
    </row>
    <row r="5" spans="1:13" ht="15.75" x14ac:dyDescent="0.25">
      <c r="A5" s="3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5" customHeight="1" x14ac:dyDescent="0.25">
      <c r="A6" s="6"/>
      <c r="B6" s="91"/>
      <c r="C6" s="91"/>
      <c r="D6" s="91"/>
      <c r="E6" s="91"/>
      <c r="F6" s="91"/>
      <c r="G6" s="11"/>
      <c r="H6" s="11"/>
      <c r="I6" s="6"/>
      <c r="J6" s="6"/>
      <c r="K6" s="6"/>
    </row>
    <row r="7" spans="1:13" x14ac:dyDescent="0.25">
      <c r="A7" s="15" t="s">
        <v>0</v>
      </c>
      <c r="B7" s="16">
        <v>1969</v>
      </c>
      <c r="C7" s="16">
        <v>1970</v>
      </c>
      <c r="D7" s="16">
        <v>1971</v>
      </c>
      <c r="E7" s="16">
        <v>1972</v>
      </c>
      <c r="F7" s="16" t="s">
        <v>24</v>
      </c>
      <c r="G7" s="7"/>
      <c r="H7" s="7"/>
      <c r="I7" s="7"/>
      <c r="J7" s="7"/>
      <c r="K7" s="6"/>
    </row>
    <row r="8" spans="1:13" ht="26.25" customHeight="1" x14ac:dyDescent="0.25">
      <c r="A8" s="5"/>
      <c r="B8" s="40" t="s">
        <v>4</v>
      </c>
      <c r="C8" s="92" t="s">
        <v>25</v>
      </c>
      <c r="D8" s="93"/>
      <c r="E8" s="93"/>
      <c r="F8" s="94"/>
      <c r="G8" s="7"/>
      <c r="H8" s="7"/>
      <c r="I8" s="6"/>
      <c r="J8" s="6"/>
      <c r="K8" s="6"/>
    </row>
    <row r="9" spans="1:13" ht="15.75" customHeight="1" x14ac:dyDescent="0.25">
      <c r="A9" s="14" t="s">
        <v>26</v>
      </c>
      <c r="B9" s="41">
        <v>63981</v>
      </c>
      <c r="C9" s="33">
        <v>731</v>
      </c>
      <c r="D9" s="33">
        <v>682.2</v>
      </c>
      <c r="E9" s="33">
        <v>647.79999999999995</v>
      </c>
      <c r="F9" s="33">
        <v>751.5</v>
      </c>
      <c r="G9" s="34"/>
      <c r="H9" s="34"/>
      <c r="I9" s="34"/>
      <c r="J9" s="34"/>
      <c r="K9" s="35"/>
      <c r="L9" s="35"/>
      <c r="M9" s="36"/>
    </row>
    <row r="10" spans="1:13" ht="15.75" customHeight="1" x14ac:dyDescent="0.25">
      <c r="A10" s="14" t="s">
        <v>6</v>
      </c>
      <c r="B10" s="42">
        <v>2358</v>
      </c>
      <c r="C10" s="43">
        <v>24.7</v>
      </c>
      <c r="D10" s="43">
        <v>26.5</v>
      </c>
      <c r="E10" s="43">
        <v>27.2</v>
      </c>
      <c r="F10" s="43">
        <v>28.6</v>
      </c>
      <c r="G10" s="34"/>
      <c r="H10" s="34"/>
      <c r="I10" s="34"/>
      <c r="J10" s="34"/>
      <c r="K10" s="35"/>
      <c r="L10" s="35"/>
      <c r="M10" s="36"/>
    </row>
    <row r="11" spans="1:13" ht="15.75" customHeight="1" x14ac:dyDescent="0.25">
      <c r="A11" s="14" t="s">
        <v>27</v>
      </c>
      <c r="B11" s="41">
        <v>201010</v>
      </c>
      <c r="C11" s="33">
        <v>2201</v>
      </c>
      <c r="D11" s="33">
        <v>2403.5</v>
      </c>
      <c r="E11" s="33">
        <v>2571.8000000000002</v>
      </c>
      <c r="F11" s="33">
        <v>2704.4</v>
      </c>
      <c r="G11" s="34"/>
      <c r="H11" s="34"/>
      <c r="I11" s="34"/>
      <c r="J11" s="34"/>
      <c r="K11" s="35"/>
      <c r="L11" s="35"/>
      <c r="M11" s="36"/>
    </row>
    <row r="12" spans="1:13" ht="15.75" x14ac:dyDescent="0.25">
      <c r="A12" s="14" t="s">
        <v>8</v>
      </c>
      <c r="B12" s="44">
        <v>6800</v>
      </c>
      <c r="C12" s="33">
        <v>76.400000000000006</v>
      </c>
      <c r="D12" s="33">
        <v>86.7</v>
      </c>
      <c r="E12" s="33">
        <v>99.2</v>
      </c>
      <c r="F12" s="33">
        <v>106.2</v>
      </c>
      <c r="G12" s="34"/>
      <c r="H12" s="34"/>
      <c r="I12" s="34"/>
      <c r="J12" s="34"/>
      <c r="K12" s="35"/>
      <c r="L12" s="35"/>
      <c r="M12" s="36"/>
    </row>
    <row r="13" spans="1:13" ht="15.75" x14ac:dyDescent="0.25">
      <c r="A13" s="14" t="s">
        <v>28</v>
      </c>
      <c r="B13" s="41">
        <v>19085</v>
      </c>
      <c r="C13" s="33">
        <v>191.7</v>
      </c>
      <c r="D13" s="33">
        <v>191.9</v>
      </c>
      <c r="E13" s="33">
        <v>193.5</v>
      </c>
      <c r="F13" s="33">
        <v>179.9</v>
      </c>
      <c r="G13" s="34"/>
      <c r="H13" s="34"/>
      <c r="I13" s="34"/>
      <c r="J13" s="34"/>
      <c r="K13" s="35"/>
      <c r="L13" s="35"/>
      <c r="M13" s="36"/>
    </row>
    <row r="14" spans="1:13" ht="15.75" x14ac:dyDescent="0.25">
      <c r="A14" s="14" t="s">
        <v>29</v>
      </c>
      <c r="B14" s="41">
        <v>48793</v>
      </c>
      <c r="C14" s="33">
        <v>530.20000000000005</v>
      </c>
      <c r="D14" s="33">
        <v>581.1</v>
      </c>
      <c r="E14" s="33">
        <v>610.9</v>
      </c>
      <c r="F14" s="33">
        <v>621.29999999999995</v>
      </c>
      <c r="G14" s="34"/>
      <c r="H14" s="34"/>
      <c r="I14" s="34"/>
      <c r="J14" s="34"/>
      <c r="K14" s="35"/>
      <c r="L14" s="35"/>
      <c r="M14" s="36"/>
    </row>
    <row r="15" spans="1:13" ht="15.75" x14ac:dyDescent="0.25">
      <c r="A15" s="14" t="s">
        <v>11</v>
      </c>
      <c r="B15" s="41">
        <v>31450</v>
      </c>
      <c r="C15" s="33">
        <v>328</v>
      </c>
      <c r="D15" s="33">
        <v>338.3</v>
      </c>
      <c r="E15" s="33">
        <v>352</v>
      </c>
      <c r="F15" s="33">
        <v>356.1</v>
      </c>
      <c r="G15" s="34"/>
      <c r="H15" s="34"/>
      <c r="I15" s="34"/>
      <c r="J15" s="34"/>
      <c r="K15" s="35"/>
      <c r="L15" s="35"/>
      <c r="M15" s="36"/>
    </row>
    <row r="16" spans="1:13" ht="15.75" x14ac:dyDescent="0.25">
      <c r="A16" s="14" t="s">
        <v>12</v>
      </c>
      <c r="B16" s="41">
        <v>17744</v>
      </c>
      <c r="C16" s="33">
        <v>181.2</v>
      </c>
      <c r="D16" s="33">
        <v>186.7</v>
      </c>
      <c r="E16" s="33">
        <v>192.4</v>
      </c>
      <c r="F16" s="33">
        <v>200.1</v>
      </c>
      <c r="G16" s="34"/>
      <c r="H16" s="34"/>
      <c r="I16" s="34"/>
      <c r="J16" s="34"/>
      <c r="K16" s="35"/>
      <c r="L16" s="35"/>
      <c r="M16" s="36"/>
    </row>
    <row r="17" spans="1:13" ht="15.75" x14ac:dyDescent="0.25">
      <c r="A17" s="14" t="s">
        <v>18</v>
      </c>
      <c r="B17" s="41">
        <v>29089</v>
      </c>
      <c r="C17" s="33">
        <v>303.5</v>
      </c>
      <c r="D17" s="33">
        <v>317.89999999999998</v>
      </c>
      <c r="E17" s="33">
        <v>337.2</v>
      </c>
      <c r="F17" s="33">
        <v>340.5</v>
      </c>
      <c r="G17" s="34"/>
      <c r="H17" s="34"/>
      <c r="I17" s="34"/>
      <c r="J17" s="34"/>
      <c r="K17" s="35"/>
      <c r="L17" s="35"/>
      <c r="M17" s="36"/>
    </row>
    <row r="18" spans="1:13" ht="15.75" x14ac:dyDescent="0.25">
      <c r="A18" s="14" t="s">
        <v>30</v>
      </c>
      <c r="B18" s="41">
        <f>SUM(B9:B17)</f>
        <v>420310</v>
      </c>
      <c r="C18" s="33">
        <f>SUM(C9:C17)</f>
        <v>4567.7</v>
      </c>
      <c r="D18" s="33">
        <f>SUM(D9:D17)</f>
        <v>4814.7999999999993</v>
      </c>
      <c r="E18" s="33">
        <f>SUM(E9:E17)</f>
        <v>5031.9999999999991</v>
      </c>
      <c r="F18" s="33">
        <f>SUM(F9:F17)</f>
        <v>5288.6</v>
      </c>
      <c r="G18" s="34"/>
      <c r="H18" s="34"/>
      <c r="I18" s="34"/>
      <c r="J18" s="34"/>
      <c r="K18" s="35"/>
      <c r="L18" s="35"/>
      <c r="M18" s="36"/>
    </row>
    <row r="19" spans="1:13" ht="15.75" x14ac:dyDescent="0.25">
      <c r="A19" s="45"/>
      <c r="B19" s="46"/>
      <c r="C19" s="34"/>
      <c r="D19" s="34"/>
      <c r="E19" s="34"/>
      <c r="F19" s="34"/>
      <c r="G19" s="34"/>
      <c r="H19" s="34"/>
      <c r="I19" s="34"/>
      <c r="J19" s="34"/>
      <c r="K19" s="35"/>
      <c r="L19" s="35"/>
      <c r="M19" s="36"/>
    </row>
    <row r="20" spans="1:13" ht="15.75" x14ac:dyDescent="0.25">
      <c r="A20" s="45" t="s">
        <v>31</v>
      </c>
      <c r="B20" s="46"/>
      <c r="C20" s="34"/>
      <c r="D20" s="34"/>
      <c r="E20" s="34"/>
      <c r="F20" s="34"/>
      <c r="G20" s="34"/>
      <c r="H20" s="34"/>
      <c r="I20" s="34"/>
      <c r="J20" s="34"/>
      <c r="K20" s="35"/>
      <c r="L20" s="35"/>
      <c r="M20" s="36"/>
    </row>
    <row r="21" spans="1:13" ht="15.75" customHeight="1" x14ac:dyDescent="0.25">
      <c r="A21" s="45"/>
      <c r="B21" s="46"/>
      <c r="C21" s="34"/>
      <c r="D21" s="34"/>
      <c r="E21" s="34"/>
      <c r="F21" s="34"/>
      <c r="G21" s="34"/>
      <c r="H21" s="34"/>
      <c r="I21" s="34"/>
      <c r="J21" s="34"/>
      <c r="K21" s="35"/>
      <c r="L21" s="35"/>
      <c r="M21" s="36"/>
    </row>
    <row r="22" spans="1:13" ht="15.75" x14ac:dyDescent="0.25">
      <c r="A22" s="45"/>
      <c r="B22" s="46"/>
      <c r="C22" s="34"/>
      <c r="D22" s="34"/>
      <c r="E22" s="34"/>
      <c r="F22" s="47"/>
      <c r="G22" s="34"/>
      <c r="H22" s="34"/>
      <c r="I22" s="34"/>
      <c r="J22" s="34"/>
      <c r="K22" s="35"/>
      <c r="L22" s="35"/>
      <c r="M22" s="36"/>
    </row>
    <row r="23" spans="1:13" ht="15.75" x14ac:dyDescent="0.25">
      <c r="A23" s="45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6"/>
    </row>
    <row r="24" spans="1:13" ht="15.75" x14ac:dyDescent="0.25">
      <c r="A24" s="14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6"/>
    </row>
    <row r="25" spans="1:13" ht="15.75" x14ac:dyDescent="0.25">
      <c r="A25" s="14"/>
      <c r="B25" s="34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6"/>
    </row>
    <row r="26" spans="1:13" ht="15.75" x14ac:dyDescent="0.25">
      <c r="A26" s="14"/>
      <c r="B26" s="34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6"/>
    </row>
    <row r="27" spans="1:13" ht="15.75" x14ac:dyDescent="0.25">
      <c r="A27" s="14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6"/>
    </row>
    <row r="28" spans="1:13" ht="15.75" x14ac:dyDescent="0.25">
      <c r="A28" s="14"/>
      <c r="B28" s="34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6"/>
    </row>
    <row r="29" spans="1:13" x14ac:dyDescent="0.25">
      <c r="B29" s="9"/>
      <c r="C29" s="9"/>
      <c r="D29" s="9"/>
      <c r="E29" s="9"/>
      <c r="F29" s="9"/>
      <c r="G29" s="9"/>
      <c r="H29" s="9"/>
      <c r="I29" s="6"/>
      <c r="J29" s="6"/>
      <c r="K29" s="6"/>
    </row>
    <row r="30" spans="1:13" x14ac:dyDescent="0.25">
      <c r="B30" s="9"/>
      <c r="C30" s="9"/>
      <c r="D30" s="9"/>
      <c r="E30" s="9"/>
      <c r="F30" s="9"/>
      <c r="G30" s="9"/>
      <c r="H30" s="9"/>
      <c r="I30" s="6"/>
      <c r="J30" s="6"/>
      <c r="K30" s="6"/>
    </row>
    <row r="31" spans="1:13" x14ac:dyDescent="0.25">
      <c r="B31" s="9"/>
      <c r="C31" s="9"/>
      <c r="D31" s="9"/>
      <c r="E31" s="9"/>
      <c r="F31" s="9"/>
      <c r="G31" s="9"/>
      <c r="H31" s="9"/>
      <c r="I31" s="6"/>
      <c r="J31" s="6"/>
      <c r="K31" s="6"/>
    </row>
    <row r="32" spans="1:13" x14ac:dyDescent="0.25">
      <c r="B32" s="4"/>
      <c r="C32" s="4"/>
      <c r="D32" s="4"/>
      <c r="E32" s="4"/>
      <c r="F32" s="4"/>
      <c r="G32" s="4"/>
      <c r="H32" s="4"/>
    </row>
    <row r="33" spans="2:8" x14ac:dyDescent="0.25">
      <c r="B33" s="4"/>
      <c r="C33" s="4"/>
      <c r="D33" s="4"/>
      <c r="E33" s="4"/>
      <c r="F33" s="4"/>
      <c r="G33" s="4"/>
      <c r="H33" s="4"/>
    </row>
    <row r="34" spans="2:8" x14ac:dyDescent="0.25">
      <c r="B34" s="4"/>
      <c r="C34" s="4"/>
      <c r="D34" s="4"/>
      <c r="E34" s="4"/>
      <c r="F34" s="4"/>
      <c r="G34" s="4"/>
      <c r="H34" s="4"/>
    </row>
    <row r="35" spans="2:8" x14ac:dyDescent="0.25">
      <c r="B35" s="4"/>
      <c r="C35" s="4"/>
      <c r="D35" s="4"/>
      <c r="E35" s="4"/>
      <c r="F35" s="4"/>
      <c r="G35" s="4"/>
      <c r="H35" s="4"/>
    </row>
    <row r="36" spans="2:8" x14ac:dyDescent="0.25">
      <c r="B36" s="4"/>
      <c r="C36" s="4"/>
      <c r="D36" s="4"/>
      <c r="E36" s="4"/>
      <c r="F36" s="4"/>
      <c r="G36" s="4"/>
      <c r="H36" s="4"/>
    </row>
    <row r="37" spans="2:8" x14ac:dyDescent="0.25">
      <c r="B37" s="4"/>
      <c r="C37" s="4"/>
      <c r="D37" s="4"/>
      <c r="E37" s="4"/>
      <c r="F37" s="4"/>
      <c r="G37" s="4"/>
      <c r="H37" s="4"/>
    </row>
    <row r="38" spans="2:8" x14ac:dyDescent="0.25">
      <c r="B38" s="4"/>
      <c r="C38" s="4"/>
      <c r="D38" s="4"/>
      <c r="E38" s="4"/>
      <c r="F38" s="4"/>
      <c r="G38" s="4"/>
      <c r="H38" s="4"/>
    </row>
    <row r="39" spans="2:8" x14ac:dyDescent="0.25">
      <c r="B39" s="4"/>
      <c r="C39" s="4"/>
      <c r="D39" s="4"/>
      <c r="E39" s="4"/>
      <c r="F39" s="4"/>
      <c r="G39" s="4"/>
      <c r="H39" s="4"/>
    </row>
    <row r="101" spans="2:6" x14ac:dyDescent="0.25">
      <c r="B101" s="1" t="s">
        <v>32</v>
      </c>
      <c r="C101" s="1" t="s">
        <v>1</v>
      </c>
      <c r="D101" s="1" t="s">
        <v>2</v>
      </c>
      <c r="E101" s="1" t="s">
        <v>3</v>
      </c>
      <c r="F101" s="1" t="str">
        <f>+CONCATENATE(F102," ",F103)</f>
        <v xml:space="preserve"> </v>
      </c>
    </row>
  </sheetData>
  <mergeCells count="3">
    <mergeCell ref="B6:D6"/>
    <mergeCell ref="E6:F6"/>
    <mergeCell ref="C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workbookViewId="0">
      <selection activeCell="A4" sqref="A4:A5"/>
    </sheetView>
  </sheetViews>
  <sheetFormatPr baseColWidth="10" defaultRowHeight="15" x14ac:dyDescent="0.25"/>
  <cols>
    <col min="1" max="1" width="56.42578125" style="1" customWidth="1"/>
    <col min="2" max="2" width="20.7109375" style="1" customWidth="1"/>
    <col min="3" max="6" width="14.140625" style="1" customWidth="1"/>
    <col min="7" max="9" width="12.5703125" style="1" customWidth="1"/>
    <col min="10" max="10" width="13.5703125" style="1" customWidth="1"/>
    <col min="11" max="11" width="11.42578125" style="1"/>
    <col min="12" max="12" width="14.42578125" style="1" bestFit="1" customWidth="1"/>
    <col min="13" max="16384" width="11.42578125" style="1"/>
  </cols>
  <sheetData>
    <row r="1" spans="1:13" ht="15.75" x14ac:dyDescent="0.25">
      <c r="A1" s="3"/>
    </row>
    <row r="2" spans="1:13" ht="15.75" x14ac:dyDescent="0.25">
      <c r="A2" s="3"/>
    </row>
    <row r="4" spans="1:13" ht="15.75" x14ac:dyDescent="0.25">
      <c r="A4" s="89" t="s">
        <v>33</v>
      </c>
    </row>
    <row r="5" spans="1:13" ht="15.75" x14ac:dyDescent="0.25">
      <c r="A5" s="89" t="s">
        <v>34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5" customHeight="1" x14ac:dyDescent="0.25">
      <c r="A6" s="6"/>
      <c r="B6" s="91"/>
      <c r="C6" s="91"/>
      <c r="D6" s="91"/>
      <c r="E6" s="91"/>
      <c r="F6" s="91"/>
      <c r="G6" s="11"/>
      <c r="H6" s="11"/>
      <c r="I6" s="6"/>
      <c r="J6" s="6"/>
      <c r="K6" s="6"/>
    </row>
    <row r="7" spans="1:13" x14ac:dyDescent="0.25">
      <c r="A7" s="15" t="s">
        <v>0</v>
      </c>
      <c r="B7" s="16">
        <v>1969</v>
      </c>
      <c r="C7" s="16">
        <v>1970</v>
      </c>
      <c r="D7" s="16">
        <v>1971</v>
      </c>
      <c r="E7" s="16">
        <v>1972</v>
      </c>
      <c r="F7" s="16" t="s">
        <v>24</v>
      </c>
      <c r="G7" s="7"/>
      <c r="H7" s="7"/>
      <c r="I7" s="7"/>
      <c r="J7" s="7"/>
      <c r="K7" s="6"/>
    </row>
    <row r="8" spans="1:13" ht="26.25" customHeight="1" x14ac:dyDescent="0.25">
      <c r="A8" s="5"/>
      <c r="B8" s="40"/>
      <c r="C8" s="92"/>
      <c r="D8" s="93"/>
      <c r="E8" s="93"/>
      <c r="F8" s="94"/>
      <c r="G8" s="7"/>
      <c r="H8" s="7"/>
      <c r="I8" s="6"/>
      <c r="J8" s="6"/>
      <c r="K8" s="6"/>
    </row>
    <row r="9" spans="1:13" ht="15.75" customHeight="1" x14ac:dyDescent="0.25">
      <c r="A9" s="14" t="s">
        <v>26</v>
      </c>
      <c r="B9" s="33">
        <v>118.9</v>
      </c>
      <c r="C9" s="33">
        <v>135.80000000000001</v>
      </c>
      <c r="D9" s="33">
        <v>126.7</v>
      </c>
      <c r="E9" s="33">
        <v>120.4</v>
      </c>
      <c r="F9" s="33">
        <v>139.69999999999999</v>
      </c>
      <c r="G9" s="34"/>
      <c r="H9" s="34"/>
      <c r="I9" s="34"/>
      <c r="J9" s="34"/>
      <c r="K9" s="35"/>
      <c r="L9" s="35"/>
      <c r="M9" s="36"/>
    </row>
    <row r="10" spans="1:13" ht="15.75" customHeight="1" x14ac:dyDescent="0.25">
      <c r="A10" s="14" t="s">
        <v>6</v>
      </c>
      <c r="B10" s="43">
        <v>284.8</v>
      </c>
      <c r="C10" s="43">
        <v>299</v>
      </c>
      <c r="D10" s="43">
        <v>319.8</v>
      </c>
      <c r="E10" s="43">
        <v>329</v>
      </c>
      <c r="F10" s="43">
        <v>345.5</v>
      </c>
      <c r="G10" s="34"/>
      <c r="H10" s="34"/>
      <c r="I10" s="34"/>
      <c r="J10" s="34"/>
      <c r="K10" s="35"/>
      <c r="L10" s="35"/>
      <c r="M10" s="36"/>
    </row>
    <row r="11" spans="1:13" ht="15.75" customHeight="1" x14ac:dyDescent="0.25">
      <c r="A11" s="14" t="s">
        <v>27</v>
      </c>
      <c r="B11" s="33">
        <v>164.7</v>
      </c>
      <c r="C11" s="33">
        <v>180.3</v>
      </c>
      <c r="D11" s="33">
        <v>196.9</v>
      </c>
      <c r="E11" s="33">
        <v>210.7</v>
      </c>
      <c r="F11" s="33">
        <v>221.6</v>
      </c>
      <c r="G11" s="34"/>
      <c r="H11" s="34"/>
      <c r="I11" s="34"/>
      <c r="J11" s="34"/>
      <c r="K11" s="35"/>
      <c r="L11" s="35"/>
      <c r="M11" s="36"/>
    </row>
    <row r="12" spans="1:13" ht="15.75" x14ac:dyDescent="0.25">
      <c r="A12" s="14" t="s">
        <v>8</v>
      </c>
      <c r="B12" s="48">
        <v>212.8</v>
      </c>
      <c r="C12" s="33">
        <v>239.1</v>
      </c>
      <c r="D12" s="33">
        <v>271.2</v>
      </c>
      <c r="E12" s="33">
        <v>310.2</v>
      </c>
      <c r="F12" s="33">
        <v>332.3</v>
      </c>
      <c r="G12" s="34"/>
      <c r="H12" s="34"/>
      <c r="I12" s="34"/>
      <c r="J12" s="34"/>
      <c r="K12" s="35"/>
      <c r="L12" s="35"/>
      <c r="M12" s="36"/>
    </row>
    <row r="13" spans="1:13" ht="15.75" x14ac:dyDescent="0.25">
      <c r="A13" s="14" t="s">
        <v>28</v>
      </c>
      <c r="B13" s="33">
        <v>163</v>
      </c>
      <c r="C13" s="33">
        <v>163.69999999999999</v>
      </c>
      <c r="D13" s="33">
        <v>163.9</v>
      </c>
      <c r="E13" s="33">
        <v>165.3</v>
      </c>
      <c r="F13" s="33">
        <v>153.69999999999999</v>
      </c>
      <c r="G13" s="34"/>
      <c r="H13" s="34"/>
      <c r="I13" s="34"/>
      <c r="J13" s="34"/>
      <c r="K13" s="35"/>
      <c r="L13" s="35"/>
      <c r="M13" s="36"/>
    </row>
    <row r="14" spans="1:13" ht="15.75" x14ac:dyDescent="0.25">
      <c r="A14" s="14" t="s">
        <v>29</v>
      </c>
      <c r="B14" s="33">
        <v>145.6</v>
      </c>
      <c r="C14" s="33">
        <v>158.19999999999999</v>
      </c>
      <c r="D14" s="33">
        <v>173.4</v>
      </c>
      <c r="E14" s="33">
        <v>182.3</v>
      </c>
      <c r="F14" s="33">
        <v>185.4</v>
      </c>
      <c r="G14" s="34"/>
      <c r="H14" s="34"/>
      <c r="I14" s="34"/>
      <c r="J14" s="34"/>
      <c r="K14" s="35"/>
      <c r="L14" s="35"/>
      <c r="M14" s="36"/>
    </row>
    <row r="15" spans="1:13" ht="15.75" x14ac:dyDescent="0.25">
      <c r="A15" s="14" t="s">
        <v>11</v>
      </c>
      <c r="B15" s="33">
        <v>176.9</v>
      </c>
      <c r="C15" s="33">
        <v>184.5</v>
      </c>
      <c r="D15" s="33">
        <v>190.3</v>
      </c>
      <c r="E15" s="33">
        <v>198.1</v>
      </c>
      <c r="F15" s="33">
        <v>200.4</v>
      </c>
      <c r="G15" s="34"/>
      <c r="H15" s="34"/>
      <c r="I15" s="34"/>
      <c r="J15" s="34"/>
      <c r="K15" s="35"/>
      <c r="L15" s="35"/>
      <c r="M15" s="36"/>
    </row>
    <row r="16" spans="1:13" ht="15.75" x14ac:dyDescent="0.25">
      <c r="A16" s="14" t="s">
        <v>12</v>
      </c>
      <c r="B16" s="33">
        <v>135</v>
      </c>
      <c r="C16" s="33">
        <v>137.80000000000001</v>
      </c>
      <c r="D16" s="33">
        <v>142</v>
      </c>
      <c r="E16" s="33">
        <v>146.30000000000001</v>
      </c>
      <c r="F16" s="33">
        <v>152.19999999999999</v>
      </c>
      <c r="G16" s="34"/>
      <c r="H16" s="34"/>
      <c r="I16" s="34"/>
      <c r="J16" s="34"/>
      <c r="K16" s="35"/>
      <c r="L16" s="35"/>
      <c r="M16" s="36"/>
    </row>
    <row r="17" spans="1:13" ht="15.75" x14ac:dyDescent="0.25">
      <c r="A17" s="14" t="s">
        <v>18</v>
      </c>
      <c r="B17" s="33">
        <v>148.5</v>
      </c>
      <c r="C17" s="33">
        <v>155</v>
      </c>
      <c r="D17" s="33">
        <v>162.30000000000001</v>
      </c>
      <c r="E17" s="33">
        <v>172.2</v>
      </c>
      <c r="F17" s="33">
        <v>173.9</v>
      </c>
      <c r="G17" s="34"/>
      <c r="H17" s="34"/>
      <c r="I17" s="34"/>
      <c r="J17" s="34"/>
      <c r="K17" s="35"/>
      <c r="L17" s="35"/>
      <c r="M17" s="36"/>
    </row>
    <row r="18" spans="1:13" ht="15.75" x14ac:dyDescent="0.25">
      <c r="A18" s="14" t="s">
        <v>30</v>
      </c>
      <c r="B18" s="33">
        <v>152.5</v>
      </c>
      <c r="C18" s="33">
        <v>165.7</v>
      </c>
      <c r="D18" s="33">
        <v>174.7</v>
      </c>
      <c r="E18" s="33">
        <v>182.6</v>
      </c>
      <c r="F18" s="33">
        <v>191.9</v>
      </c>
      <c r="G18" s="34"/>
      <c r="H18" s="34"/>
      <c r="I18" s="34"/>
      <c r="J18" s="34"/>
      <c r="K18" s="35"/>
      <c r="L18" s="35"/>
      <c r="M18" s="36"/>
    </row>
    <row r="19" spans="1:13" ht="15.75" x14ac:dyDescent="0.25">
      <c r="A19" s="45"/>
      <c r="B19" s="46"/>
      <c r="C19" s="34"/>
      <c r="D19" s="34"/>
      <c r="E19" s="34"/>
      <c r="F19" s="34"/>
      <c r="G19" s="34"/>
      <c r="H19" s="34"/>
      <c r="I19" s="34"/>
      <c r="J19" s="34"/>
      <c r="K19" s="35"/>
      <c r="L19" s="35"/>
      <c r="M19" s="36"/>
    </row>
    <row r="20" spans="1:13" ht="15.75" x14ac:dyDescent="0.25">
      <c r="A20" s="45" t="s">
        <v>31</v>
      </c>
      <c r="B20" s="46"/>
      <c r="C20" s="34"/>
      <c r="D20" s="34"/>
      <c r="E20" s="34"/>
      <c r="F20" s="34"/>
      <c r="G20" s="34"/>
      <c r="H20" s="34"/>
      <c r="I20" s="34"/>
      <c r="J20" s="34"/>
      <c r="K20" s="35"/>
      <c r="L20" s="35"/>
      <c r="M20" s="36"/>
    </row>
    <row r="21" spans="1:13" ht="15.75" customHeight="1" x14ac:dyDescent="0.25">
      <c r="A21" s="45"/>
      <c r="B21" s="46"/>
      <c r="C21" s="34"/>
      <c r="D21" s="34"/>
      <c r="E21" s="34"/>
      <c r="F21" s="34"/>
      <c r="G21" s="34"/>
      <c r="H21" s="34"/>
      <c r="I21" s="34"/>
      <c r="J21" s="34"/>
      <c r="K21" s="35"/>
      <c r="L21" s="35"/>
      <c r="M21" s="36"/>
    </row>
    <row r="22" spans="1:13" ht="15.75" x14ac:dyDescent="0.25">
      <c r="A22" s="45"/>
      <c r="B22" s="46"/>
      <c r="C22" s="34"/>
      <c r="D22" s="34"/>
      <c r="E22" s="34"/>
      <c r="F22" s="47"/>
      <c r="G22" s="34"/>
      <c r="H22" s="34"/>
      <c r="I22" s="34"/>
      <c r="J22" s="34"/>
      <c r="K22" s="35"/>
      <c r="L22" s="35"/>
      <c r="M22" s="36"/>
    </row>
    <row r="23" spans="1:13" ht="15.75" x14ac:dyDescent="0.25">
      <c r="A23" s="45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6"/>
    </row>
    <row r="24" spans="1:13" ht="15.75" x14ac:dyDescent="0.25">
      <c r="A24" s="14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6"/>
    </row>
    <row r="25" spans="1:13" ht="15.75" x14ac:dyDescent="0.25">
      <c r="A25" s="14"/>
      <c r="B25" s="34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6"/>
    </row>
    <row r="26" spans="1:13" ht="15.75" x14ac:dyDescent="0.25">
      <c r="A26" s="14"/>
      <c r="B26" s="34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6"/>
    </row>
    <row r="27" spans="1:13" ht="15.75" x14ac:dyDescent="0.25">
      <c r="A27" s="14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6"/>
    </row>
    <row r="28" spans="1:13" ht="15.75" x14ac:dyDescent="0.25">
      <c r="A28" s="14"/>
      <c r="B28" s="34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6"/>
    </row>
    <row r="29" spans="1:13" x14ac:dyDescent="0.25">
      <c r="B29" s="9"/>
      <c r="C29" s="9"/>
      <c r="D29" s="9"/>
      <c r="E29" s="9"/>
      <c r="F29" s="9"/>
      <c r="G29" s="9"/>
      <c r="H29" s="9"/>
      <c r="I29" s="6"/>
      <c r="J29" s="6"/>
      <c r="K29" s="6"/>
    </row>
    <row r="30" spans="1:13" x14ac:dyDescent="0.25">
      <c r="B30" s="9"/>
      <c r="C30" s="9"/>
      <c r="D30" s="9"/>
      <c r="E30" s="9"/>
      <c r="F30" s="9"/>
      <c r="G30" s="9"/>
      <c r="H30" s="9"/>
      <c r="I30" s="6"/>
      <c r="J30" s="6"/>
      <c r="K30" s="6"/>
    </row>
    <row r="31" spans="1:13" x14ac:dyDescent="0.25">
      <c r="B31" s="9"/>
      <c r="C31" s="9"/>
      <c r="D31" s="9"/>
      <c r="E31" s="9"/>
      <c r="F31" s="9"/>
      <c r="G31" s="9"/>
      <c r="H31" s="9"/>
      <c r="I31" s="6"/>
      <c r="J31" s="6"/>
      <c r="K31" s="6"/>
    </row>
    <row r="32" spans="1:13" x14ac:dyDescent="0.25">
      <c r="B32" s="4"/>
      <c r="C32" s="4"/>
      <c r="D32" s="4"/>
      <c r="E32" s="4"/>
      <c r="F32" s="4"/>
      <c r="G32" s="4"/>
      <c r="H32" s="4"/>
    </row>
    <row r="33" spans="2:8" x14ac:dyDescent="0.25">
      <c r="B33" s="4"/>
      <c r="C33" s="4"/>
      <c r="D33" s="4"/>
      <c r="E33" s="4"/>
      <c r="F33" s="4"/>
      <c r="G33" s="4"/>
      <c r="H33" s="4"/>
    </row>
    <row r="34" spans="2:8" x14ac:dyDescent="0.25">
      <c r="B34" s="4"/>
      <c r="C34" s="4"/>
      <c r="D34" s="4"/>
      <c r="E34" s="4"/>
      <c r="F34" s="4"/>
      <c r="G34" s="4"/>
      <c r="H34" s="4"/>
    </row>
    <row r="35" spans="2:8" x14ac:dyDescent="0.25">
      <c r="B35" s="4"/>
      <c r="C35" s="4"/>
      <c r="D35" s="4"/>
      <c r="E35" s="4"/>
      <c r="F35" s="4"/>
      <c r="G35" s="4"/>
      <c r="H35" s="4"/>
    </row>
    <row r="36" spans="2:8" x14ac:dyDescent="0.25">
      <c r="B36" s="4"/>
      <c r="C36" s="4"/>
      <c r="D36" s="4"/>
      <c r="E36" s="4"/>
      <c r="F36" s="4"/>
      <c r="G36" s="4"/>
      <c r="H36" s="4"/>
    </row>
    <row r="37" spans="2:8" x14ac:dyDescent="0.25">
      <c r="B37" s="4"/>
      <c r="C37" s="4"/>
      <c r="D37" s="4"/>
      <c r="E37" s="4"/>
      <c r="F37" s="4"/>
      <c r="G37" s="4"/>
      <c r="H37" s="4"/>
    </row>
    <row r="38" spans="2:8" x14ac:dyDescent="0.25">
      <c r="B38" s="4"/>
      <c r="C38" s="4"/>
      <c r="D38" s="4"/>
      <c r="E38" s="4"/>
      <c r="F38" s="4"/>
      <c r="G38" s="4"/>
      <c r="H38" s="4"/>
    </row>
    <row r="39" spans="2:8" x14ac:dyDescent="0.25">
      <c r="B39" s="4"/>
      <c r="C39" s="4"/>
      <c r="D39" s="4"/>
      <c r="E39" s="4"/>
      <c r="F39" s="4"/>
      <c r="G39" s="4"/>
      <c r="H39" s="4"/>
    </row>
    <row r="101" spans="2:6" x14ac:dyDescent="0.25">
      <c r="B101" s="1" t="s">
        <v>32</v>
      </c>
      <c r="C101" s="1" t="s">
        <v>1</v>
      </c>
      <c r="D101" s="1" t="s">
        <v>2</v>
      </c>
      <c r="E101" s="1" t="s">
        <v>3</v>
      </c>
      <c r="F101" s="1" t="str">
        <f t="shared" ref="F101" si="0">+CONCATENATE(F102," ",F103)</f>
        <v xml:space="preserve"> </v>
      </c>
    </row>
  </sheetData>
  <mergeCells count="3">
    <mergeCell ref="B6:D6"/>
    <mergeCell ref="E6:F6"/>
    <mergeCell ref="C8:F8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A4" sqref="A4:A5"/>
    </sheetView>
  </sheetViews>
  <sheetFormatPr baseColWidth="10" defaultRowHeight="15" x14ac:dyDescent="0.25"/>
  <cols>
    <col min="1" max="1" width="56.42578125" style="1" customWidth="1"/>
    <col min="2" max="2" width="20.7109375" style="1" customWidth="1"/>
    <col min="3" max="6" width="14.140625" style="1" customWidth="1"/>
    <col min="7" max="9" width="12.5703125" style="1" customWidth="1"/>
    <col min="10" max="10" width="13.5703125" style="1" customWidth="1"/>
    <col min="11" max="11" width="11.42578125" style="1"/>
    <col min="12" max="12" width="14.42578125" style="1" bestFit="1" customWidth="1"/>
    <col min="13" max="16384" width="11.42578125" style="1"/>
  </cols>
  <sheetData>
    <row r="1" spans="1:13" ht="15.75" x14ac:dyDescent="0.25">
      <c r="A1" s="3"/>
    </row>
    <row r="2" spans="1:13" ht="15.75" x14ac:dyDescent="0.25">
      <c r="A2" s="3"/>
    </row>
    <row r="4" spans="1:13" ht="15.75" x14ac:dyDescent="0.25">
      <c r="A4" s="89" t="s">
        <v>35</v>
      </c>
    </row>
    <row r="5" spans="1:13" ht="15.75" x14ac:dyDescent="0.25">
      <c r="A5" s="89" t="s">
        <v>34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5" customHeight="1" x14ac:dyDescent="0.25">
      <c r="A6" s="6"/>
      <c r="B6" s="91"/>
      <c r="C6" s="91"/>
      <c r="D6" s="91"/>
      <c r="E6" s="91"/>
      <c r="F6" s="91"/>
      <c r="G6" s="11"/>
      <c r="H6" s="11"/>
      <c r="I6" s="6"/>
      <c r="J6" s="6"/>
      <c r="K6" s="6"/>
    </row>
    <row r="7" spans="1:13" x14ac:dyDescent="0.25">
      <c r="A7" s="15" t="s">
        <v>0</v>
      </c>
      <c r="B7" s="16">
        <v>1969</v>
      </c>
      <c r="C7" s="16">
        <v>1970</v>
      </c>
      <c r="D7" s="16">
        <v>1971</v>
      </c>
      <c r="E7" s="16">
        <v>1972</v>
      </c>
      <c r="F7" s="16" t="s">
        <v>24</v>
      </c>
      <c r="G7" s="7"/>
      <c r="H7" s="7"/>
      <c r="I7" s="7"/>
      <c r="J7" s="7"/>
      <c r="K7" s="6"/>
    </row>
    <row r="8" spans="1:13" ht="26.25" customHeight="1" x14ac:dyDescent="0.25">
      <c r="A8" s="5"/>
      <c r="B8" s="40"/>
      <c r="C8" s="92"/>
      <c r="D8" s="93"/>
      <c r="E8" s="93"/>
      <c r="F8" s="94"/>
      <c r="G8" s="7"/>
      <c r="H8" s="7"/>
      <c r="I8" s="6"/>
      <c r="J8" s="6"/>
      <c r="K8" s="6"/>
    </row>
    <row r="9" spans="1:13" ht="15.75" customHeight="1" x14ac:dyDescent="0.25">
      <c r="A9" s="14" t="s">
        <v>26</v>
      </c>
      <c r="B9" s="33">
        <f>+'[2]Pagina 15'!B9/'[3]Pagina 18'!B9*100</f>
        <v>539.29135212016058</v>
      </c>
      <c r="C9" s="33">
        <f>+'[2]Pagina 15'!C9/'[3]Pagina 18'!C9*100</f>
        <v>582.24350205198357</v>
      </c>
      <c r="D9" s="33">
        <f>+'[2]Pagina 15'!D9/'[3]Pagina 18'!D9*100</f>
        <v>741.77660510114322</v>
      </c>
      <c r="E9" s="33">
        <f>+'[2]Pagina 15'!E9/'[3]Pagina 18'!E9*100</f>
        <v>1448.5026242667491</v>
      </c>
      <c r="F9" s="33">
        <f>+'[2]Pagina 15'!F9/'[3]Pagina 18'!F9*100</f>
        <v>2063.9787092481702</v>
      </c>
      <c r="G9" s="34"/>
      <c r="H9" s="34"/>
      <c r="I9" s="34"/>
      <c r="J9" s="34"/>
      <c r="K9" s="35"/>
      <c r="L9" s="35"/>
      <c r="M9" s="36"/>
    </row>
    <row r="10" spans="1:13" ht="15.75" customHeight="1" x14ac:dyDescent="0.25">
      <c r="A10" s="14" t="s">
        <v>6</v>
      </c>
      <c r="B10" s="33">
        <f>+'[2]Pagina 15'!B10/'[3]Pagina 18'!B10*100</f>
        <v>430.06785411365564</v>
      </c>
      <c r="C10" s="33">
        <f>+'[2]Pagina 15'!C10/'[3]Pagina 18'!C10*100</f>
        <v>417.40890688259105</v>
      </c>
      <c r="D10" s="33">
        <f>+'[2]Pagina 15'!D10/'[3]Pagina 18'!D10*100</f>
        <v>473.96226415094338</v>
      </c>
      <c r="E10" s="33">
        <f>+'[2]Pagina 15'!E10/'[3]Pagina 18'!E10*100</f>
        <v>747.7941176470589</v>
      </c>
      <c r="F10" s="33">
        <f>+'[2]Pagina 15'!F10/'[3]Pagina 18'!F10*100</f>
        <v>1066.7832167832169</v>
      </c>
      <c r="G10" s="34"/>
      <c r="H10" s="34"/>
      <c r="I10" s="34"/>
      <c r="J10" s="34"/>
      <c r="K10" s="35"/>
      <c r="L10" s="35"/>
      <c r="M10" s="36"/>
    </row>
    <row r="11" spans="1:13" ht="15.75" customHeight="1" x14ac:dyDescent="0.25">
      <c r="A11" s="14" t="s">
        <v>27</v>
      </c>
      <c r="B11" s="33">
        <f>+'[2]Pagina 15'!B11/'[3]Pagina 18'!B11*100</f>
        <v>520.40694492811303</v>
      </c>
      <c r="C11" s="33">
        <f>+'[2]Pagina 15'!C11/'[3]Pagina 18'!C11*100</f>
        <v>568.24170831440256</v>
      </c>
      <c r="D11" s="33">
        <f>+'[2]Pagina 15'!D11/'[3]Pagina 18'!D11*100</f>
        <v>747.38506344913674</v>
      </c>
      <c r="E11" s="33">
        <f>+'[2]Pagina 15'!E11/'[3]Pagina 18'!E11*100</f>
        <v>1158.0332840811882</v>
      </c>
      <c r="F11" s="33">
        <f>+'[2]Pagina 15'!F11/'[3]Pagina 18'!F11*100</f>
        <v>1762.002662328058</v>
      </c>
      <c r="G11" s="34"/>
      <c r="H11" s="34"/>
      <c r="I11" s="34"/>
      <c r="J11" s="34"/>
      <c r="K11" s="35"/>
      <c r="L11" s="35"/>
      <c r="M11" s="36"/>
    </row>
    <row r="12" spans="1:13" ht="15.75" x14ac:dyDescent="0.25">
      <c r="A12" s="14" t="s">
        <v>8</v>
      </c>
      <c r="B12" s="33">
        <f>+'[2]Pagina 15'!B12/'[3]Pagina 18'!B12*100</f>
        <v>627.69117647058829</v>
      </c>
      <c r="C12" s="33">
        <f>+'[2]Pagina 15'!C12/'[3]Pagina 18'!C12*100</f>
        <v>658.90052356020931</v>
      </c>
      <c r="D12" s="33">
        <f>+'[2]Pagina 15'!D12/'[3]Pagina 18'!D12*100</f>
        <v>886.85121107266434</v>
      </c>
      <c r="E12" s="33">
        <f>+'[2]Pagina 15'!E12/'[3]Pagina 18'!E12*100</f>
        <v>909.07258064516122</v>
      </c>
      <c r="F12" s="33">
        <f>+'[2]Pagina 15'!F12/'[3]Pagina 18'!F12*100</f>
        <v>1273.7288135593219</v>
      </c>
      <c r="G12" s="34"/>
      <c r="H12" s="34"/>
      <c r="I12" s="34"/>
      <c r="J12" s="34"/>
      <c r="K12" s="35"/>
      <c r="L12" s="35"/>
      <c r="M12" s="36"/>
    </row>
    <row r="13" spans="1:13" ht="15.75" x14ac:dyDescent="0.25">
      <c r="A13" s="14" t="s">
        <v>28</v>
      </c>
      <c r="B13" s="33">
        <f>+'[2]Pagina 15'!B13/'[3]Pagina 18'!B13*100</f>
        <v>678.91013885250197</v>
      </c>
      <c r="C13" s="33">
        <f>+'[2]Pagina 15'!C13/'[3]Pagina 18'!C13*100</f>
        <v>749.92175273865416</v>
      </c>
      <c r="D13" s="33">
        <f>+'[2]Pagina 15'!D13/'[3]Pagina 18'!D13*100</f>
        <v>912.19385096404369</v>
      </c>
      <c r="E13" s="33">
        <f>+'[2]Pagina 15'!E13/'[3]Pagina 18'!E13*100</f>
        <v>1291.8346253229975</v>
      </c>
      <c r="F13" s="33">
        <f>+'[2]Pagina 15'!F13/'[3]Pagina 18'!F13*100</f>
        <v>1813.2851584213452</v>
      </c>
      <c r="G13" s="34"/>
      <c r="H13" s="34"/>
      <c r="I13" s="34"/>
      <c r="J13" s="34"/>
      <c r="K13" s="35"/>
      <c r="L13" s="35"/>
      <c r="M13" s="36"/>
    </row>
    <row r="14" spans="1:13" ht="15.75" x14ac:dyDescent="0.25">
      <c r="A14" s="14" t="s">
        <v>29</v>
      </c>
      <c r="B14" s="33">
        <f>+'[2]Pagina 15'!B14/'[3]Pagina 18'!B14*100</f>
        <v>500.53081384624846</v>
      </c>
      <c r="C14" s="33">
        <f>+'[2]Pagina 15'!C14/'[3]Pagina 18'!C14*100</f>
        <v>586.08072425499802</v>
      </c>
      <c r="D14" s="33">
        <f>+'[2]Pagina 15'!D14/'[3]Pagina 18'!D14*100</f>
        <v>729.87437618310094</v>
      </c>
      <c r="E14" s="33">
        <f>+'[2]Pagina 15'!E14/'[3]Pagina 18'!E14*100</f>
        <v>1205.7128826321821</v>
      </c>
      <c r="F14" s="33">
        <f>+'[2]Pagina 15'!F14/'[3]Pagina 18'!F14*100</f>
        <v>1695.3001770481251</v>
      </c>
      <c r="G14" s="34"/>
      <c r="H14" s="34"/>
      <c r="I14" s="34"/>
      <c r="J14" s="34"/>
      <c r="K14" s="35"/>
      <c r="L14" s="35"/>
      <c r="M14" s="36"/>
    </row>
    <row r="15" spans="1:13" ht="15.75" x14ac:dyDescent="0.25">
      <c r="A15" s="14" t="s">
        <v>11</v>
      </c>
      <c r="B15" s="33">
        <f>+'[2]Pagina 15'!B15/'[3]Pagina 18'!B15*100</f>
        <v>516.74085850556435</v>
      </c>
      <c r="C15" s="33">
        <f>+'[2]Pagina 15'!C15/'[3]Pagina 18'!C15*100</f>
        <v>584.42073170731715</v>
      </c>
      <c r="D15" s="33">
        <f>+'[2]Pagina 15'!D15/'[3]Pagina 18'!D15*100</f>
        <v>770.64735441915445</v>
      </c>
      <c r="E15" s="33">
        <f>+'[2]Pagina 15'!E15/'[3]Pagina 18'!E15*100</f>
        <v>1151.619318181818</v>
      </c>
      <c r="F15" s="33">
        <f>+'[2]Pagina 15'!F15/'[3]Pagina 18'!F15*100</f>
        <v>1633.55798932884</v>
      </c>
      <c r="G15" s="34"/>
      <c r="H15" s="34"/>
      <c r="I15" s="34"/>
      <c r="J15" s="34"/>
      <c r="K15" s="35"/>
      <c r="L15" s="35"/>
      <c r="M15" s="36"/>
    </row>
    <row r="16" spans="1:13" ht="15.75" x14ac:dyDescent="0.25">
      <c r="A16" s="14" t="s">
        <v>12</v>
      </c>
      <c r="B16" s="33">
        <f>+'[2]Pagina 15'!B16/'[3]Pagina 18'!B16*100</f>
        <v>621.72565374211001</v>
      </c>
      <c r="C16" s="33">
        <f>+'[2]Pagina 15'!C16/'[3]Pagina 18'!C16*100</f>
        <v>691.33554083885213</v>
      </c>
      <c r="D16" s="33">
        <f>+'[2]Pagina 15'!D16/'[3]Pagina 18'!D16*100</f>
        <v>721.42474558114634</v>
      </c>
      <c r="E16" s="33">
        <f>+'[2]Pagina 15'!E16/'[3]Pagina 18'!E16*100</f>
        <v>1110.3950103950106</v>
      </c>
      <c r="F16" s="33">
        <f>+'[2]Pagina 15'!F16/'[3]Pagina 18'!F16*100</f>
        <v>1532.0839580209895</v>
      </c>
      <c r="G16" s="34"/>
      <c r="H16" s="34"/>
      <c r="I16" s="34"/>
      <c r="J16" s="34"/>
      <c r="K16" s="35"/>
      <c r="L16" s="35"/>
      <c r="M16" s="36"/>
    </row>
    <row r="17" spans="1:13" ht="15.75" x14ac:dyDescent="0.25">
      <c r="A17" s="14" t="s">
        <v>18</v>
      </c>
      <c r="B17" s="33">
        <f>+'[2]Pagina 15'!B17/'[3]Pagina 18'!B17*100</f>
        <v>685.68187287290732</v>
      </c>
      <c r="C17" s="33">
        <f>+'[2]Pagina 15'!C17/'[3]Pagina 18'!C17*100</f>
        <v>760.85667215815477</v>
      </c>
      <c r="D17" s="33">
        <f>+'[2]Pagina 15'!D17/'[3]Pagina 18'!D17*100</f>
        <v>1090.84617804341</v>
      </c>
      <c r="E17" s="33">
        <f>+'[2]Pagina 15'!E17/'[3]Pagina 18'!E17*100</f>
        <v>1659.6975088967972</v>
      </c>
      <c r="F17" s="33">
        <f>+'[2]Pagina 15'!F17/'[3]Pagina 18'!F17*100</f>
        <v>2527.5477239353891</v>
      </c>
      <c r="G17" s="34"/>
      <c r="H17" s="34"/>
      <c r="I17" s="34"/>
      <c r="J17" s="34"/>
      <c r="K17" s="35"/>
      <c r="L17" s="35"/>
      <c r="M17" s="36"/>
    </row>
    <row r="18" spans="1:13" ht="15.75" x14ac:dyDescent="0.25">
      <c r="A18" s="14" t="s">
        <v>30</v>
      </c>
      <c r="B18" s="33">
        <f>+'[2]Pagina 15'!B18/'[3]Pagina 18'!B18*100</f>
        <v>544.84166448573671</v>
      </c>
      <c r="C18" s="33">
        <f>+'[2]Pagina 15'!C18/'[3]Pagina 18'!C18*100</f>
        <v>599.72196072421571</v>
      </c>
      <c r="D18" s="33">
        <f>+'[2]Pagina 15'!D18/'[3]Pagina 18'!D18*100</f>
        <v>775.35723186840585</v>
      </c>
      <c r="E18" s="33">
        <f>+'[2]Pagina 15'!E18/'[3]Pagina 18'!E18*100</f>
        <v>1230.5822734499206</v>
      </c>
      <c r="F18" s="33">
        <f>+'[2]Pagina 15'!F18/'[3]Pagina 18'!F18*100</f>
        <v>1817.1973679234579</v>
      </c>
      <c r="G18" s="34"/>
      <c r="H18" s="34"/>
      <c r="I18" s="34"/>
      <c r="J18" s="34"/>
      <c r="K18" s="35"/>
      <c r="L18" s="35"/>
      <c r="M18" s="36"/>
    </row>
    <row r="19" spans="1:13" ht="15.75" x14ac:dyDescent="0.25">
      <c r="A19" s="45"/>
      <c r="B19" s="46"/>
      <c r="C19" s="34"/>
      <c r="D19" s="34"/>
      <c r="E19" s="34"/>
      <c r="F19" s="34"/>
      <c r="G19" s="34"/>
      <c r="H19" s="34"/>
      <c r="I19" s="34"/>
      <c r="J19" s="34"/>
      <c r="K19" s="35"/>
      <c r="L19" s="35"/>
      <c r="M19" s="36"/>
    </row>
    <row r="20" spans="1:13" ht="15.75" x14ac:dyDescent="0.25">
      <c r="A20" s="45" t="s">
        <v>31</v>
      </c>
      <c r="B20" s="46"/>
      <c r="C20" s="34"/>
      <c r="D20" s="34"/>
      <c r="E20" s="34"/>
      <c r="F20" s="34"/>
      <c r="G20" s="34"/>
      <c r="H20" s="34"/>
      <c r="I20" s="34"/>
      <c r="J20" s="34"/>
      <c r="K20" s="35"/>
      <c r="L20" s="35"/>
      <c r="M20" s="36"/>
    </row>
    <row r="21" spans="1:13" ht="15.75" customHeight="1" x14ac:dyDescent="0.25">
      <c r="A21" s="45"/>
      <c r="B21" s="46"/>
      <c r="C21" s="34"/>
      <c r="D21" s="34"/>
      <c r="E21" s="34"/>
      <c r="F21" s="34"/>
      <c r="G21" s="34"/>
      <c r="H21" s="34"/>
      <c r="I21" s="34"/>
      <c r="J21" s="34"/>
      <c r="K21" s="35"/>
      <c r="L21" s="35"/>
      <c r="M21" s="36"/>
    </row>
    <row r="22" spans="1:13" ht="15.75" x14ac:dyDescent="0.25">
      <c r="A22" s="45"/>
      <c r="B22" s="46"/>
      <c r="C22" s="34"/>
      <c r="D22" s="34"/>
      <c r="E22" s="34"/>
      <c r="F22" s="47"/>
      <c r="G22" s="34"/>
      <c r="H22" s="34"/>
      <c r="I22" s="34"/>
      <c r="J22" s="34"/>
      <c r="K22" s="35"/>
      <c r="L22" s="35"/>
      <c r="M22" s="36"/>
    </row>
    <row r="23" spans="1:13" ht="15.75" x14ac:dyDescent="0.25">
      <c r="A23" s="45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6"/>
    </row>
    <row r="24" spans="1:13" ht="15.75" x14ac:dyDescent="0.25">
      <c r="A24" s="14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6"/>
    </row>
    <row r="25" spans="1:13" ht="15.75" x14ac:dyDescent="0.25">
      <c r="A25" s="14"/>
      <c r="B25" s="34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6"/>
    </row>
    <row r="26" spans="1:13" ht="15.75" x14ac:dyDescent="0.25">
      <c r="A26" s="14"/>
      <c r="B26" s="34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6"/>
    </row>
    <row r="27" spans="1:13" ht="15.75" x14ac:dyDescent="0.25">
      <c r="A27" s="14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6"/>
    </row>
    <row r="28" spans="1:13" ht="15.75" x14ac:dyDescent="0.25">
      <c r="A28" s="14"/>
      <c r="B28" s="34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6"/>
    </row>
    <row r="29" spans="1:13" x14ac:dyDescent="0.25">
      <c r="B29" s="9"/>
      <c r="C29" s="9"/>
      <c r="D29" s="9"/>
      <c r="E29" s="9"/>
      <c r="F29" s="9"/>
      <c r="G29" s="9"/>
      <c r="H29" s="9"/>
      <c r="I29" s="6"/>
      <c r="J29" s="6"/>
      <c r="K29" s="6"/>
    </row>
    <row r="30" spans="1:13" x14ac:dyDescent="0.25">
      <c r="B30" s="9"/>
      <c r="C30" s="9"/>
      <c r="D30" s="9"/>
      <c r="E30" s="9"/>
      <c r="F30" s="9"/>
      <c r="G30" s="9"/>
      <c r="H30" s="9"/>
      <c r="I30" s="6"/>
      <c r="J30" s="6"/>
      <c r="K30" s="6"/>
    </row>
    <row r="31" spans="1:13" x14ac:dyDescent="0.25">
      <c r="B31" s="9"/>
      <c r="C31" s="9"/>
      <c r="D31" s="9"/>
      <c r="E31" s="9"/>
      <c r="F31" s="9"/>
      <c r="G31" s="9"/>
      <c r="H31" s="9"/>
      <c r="I31" s="6"/>
      <c r="J31" s="6"/>
      <c r="K31" s="6"/>
    </row>
    <row r="32" spans="1:13" x14ac:dyDescent="0.25">
      <c r="B32" s="4"/>
      <c r="C32" s="4"/>
      <c r="D32" s="4"/>
      <c r="E32" s="4"/>
      <c r="F32" s="4"/>
      <c r="G32" s="4"/>
      <c r="H32" s="4"/>
    </row>
    <row r="33" spans="2:8" x14ac:dyDescent="0.25">
      <c r="B33" s="4"/>
      <c r="C33" s="4"/>
      <c r="D33" s="4"/>
      <c r="E33" s="4"/>
      <c r="F33" s="4"/>
      <c r="G33" s="4"/>
      <c r="H33" s="4"/>
    </row>
    <row r="34" spans="2:8" x14ac:dyDescent="0.25">
      <c r="B34" s="4"/>
      <c r="C34" s="4"/>
      <c r="D34" s="4"/>
      <c r="E34" s="4"/>
      <c r="F34" s="4"/>
      <c r="G34" s="4"/>
      <c r="H34" s="4"/>
    </row>
    <row r="35" spans="2:8" x14ac:dyDescent="0.25">
      <c r="B35" s="4"/>
      <c r="C35" s="4"/>
      <c r="D35" s="4"/>
      <c r="E35" s="4"/>
      <c r="F35" s="4"/>
      <c r="G35" s="4"/>
      <c r="H35" s="4"/>
    </row>
    <row r="36" spans="2:8" x14ac:dyDescent="0.25">
      <c r="B36" s="4"/>
      <c r="C36" s="4"/>
      <c r="D36" s="4"/>
      <c r="E36" s="4"/>
      <c r="F36" s="4"/>
      <c r="G36" s="4"/>
      <c r="H36" s="4"/>
    </row>
    <row r="37" spans="2:8" x14ac:dyDescent="0.25">
      <c r="B37" s="4"/>
      <c r="C37" s="4"/>
      <c r="D37" s="4"/>
      <c r="E37" s="4"/>
      <c r="F37" s="4"/>
      <c r="G37" s="4"/>
      <c r="H37" s="4"/>
    </row>
    <row r="38" spans="2:8" x14ac:dyDescent="0.25">
      <c r="B38" s="4"/>
      <c r="C38" s="4"/>
      <c r="D38" s="4"/>
      <c r="E38" s="4"/>
      <c r="F38" s="4"/>
      <c r="G38" s="4"/>
      <c r="H38" s="4"/>
    </row>
    <row r="39" spans="2:8" x14ac:dyDescent="0.25">
      <c r="B39" s="4"/>
      <c r="C39" s="4"/>
      <c r="D39" s="4"/>
      <c r="E39" s="4"/>
      <c r="F39" s="4"/>
      <c r="G39" s="4"/>
      <c r="H39" s="4"/>
    </row>
    <row r="101" spans="2:6" x14ac:dyDescent="0.25">
      <c r="B101" s="1" t="s">
        <v>32</v>
      </c>
      <c r="C101" s="1" t="s">
        <v>1</v>
      </c>
      <c r="D101" s="1" t="s">
        <v>2</v>
      </c>
      <c r="E101" s="1" t="s">
        <v>3</v>
      </c>
      <c r="F101" s="1" t="str">
        <f t="shared" ref="F101" si="0">+CONCATENATE(F102," ",F103)</f>
        <v xml:space="preserve"> </v>
      </c>
    </row>
  </sheetData>
  <mergeCells count="3">
    <mergeCell ref="B6:D6"/>
    <mergeCell ref="E6:F6"/>
    <mergeCell ref="C8:F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A4" sqref="A4:A5"/>
    </sheetView>
  </sheetViews>
  <sheetFormatPr baseColWidth="10" defaultRowHeight="15" x14ac:dyDescent="0.25"/>
  <cols>
    <col min="1" max="1" width="56.42578125" style="1" customWidth="1"/>
    <col min="2" max="6" width="14.140625" style="1" customWidth="1"/>
    <col min="7" max="9" width="12.5703125" style="1" customWidth="1"/>
    <col min="10" max="10" width="13.5703125" style="1" customWidth="1"/>
    <col min="11" max="11" width="11.42578125" style="1"/>
    <col min="12" max="12" width="14.42578125" style="1" bestFit="1" customWidth="1"/>
    <col min="13" max="16384" width="11.42578125" style="1"/>
  </cols>
  <sheetData>
    <row r="1" spans="1:13" ht="15.75" x14ac:dyDescent="0.25">
      <c r="A1" s="3"/>
    </row>
    <row r="2" spans="1:13" ht="15.75" x14ac:dyDescent="0.25">
      <c r="A2" s="3"/>
    </row>
    <row r="4" spans="1:13" ht="15.75" x14ac:dyDescent="0.25">
      <c r="A4" s="89" t="s">
        <v>36</v>
      </c>
    </row>
    <row r="5" spans="1:13" ht="15.75" x14ac:dyDescent="0.25">
      <c r="A5" s="89" t="s">
        <v>37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5" customHeight="1" x14ac:dyDescent="0.25">
      <c r="A6" s="6"/>
      <c r="B6" s="91"/>
      <c r="C6" s="91"/>
      <c r="D6" s="91"/>
      <c r="E6" s="91"/>
      <c r="F6" s="91"/>
      <c r="G6" s="11"/>
      <c r="H6" s="11"/>
      <c r="I6" s="6"/>
      <c r="J6" s="6"/>
      <c r="K6" s="6"/>
    </row>
    <row r="7" spans="1:13" x14ac:dyDescent="0.25">
      <c r="A7" s="15" t="s">
        <v>0</v>
      </c>
      <c r="B7" s="16">
        <v>1969</v>
      </c>
      <c r="C7" s="16">
        <v>1970</v>
      </c>
      <c r="D7" s="16">
        <v>1971</v>
      </c>
      <c r="E7" s="16">
        <v>1972</v>
      </c>
      <c r="F7" s="16" t="s">
        <v>24</v>
      </c>
      <c r="G7" s="7"/>
      <c r="H7" s="7"/>
      <c r="I7" s="7"/>
      <c r="J7" s="7"/>
      <c r="K7" s="6"/>
    </row>
    <row r="8" spans="1:13" ht="15.75" customHeight="1" x14ac:dyDescent="0.25">
      <c r="A8" s="5"/>
      <c r="B8" s="40"/>
      <c r="C8" s="92"/>
      <c r="D8" s="93"/>
      <c r="E8" s="93"/>
      <c r="F8" s="94"/>
      <c r="G8" s="7"/>
      <c r="H8" s="7"/>
      <c r="I8" s="6"/>
      <c r="J8" s="6"/>
      <c r="K8" s="6"/>
    </row>
    <row r="9" spans="1:13" ht="15.75" customHeight="1" x14ac:dyDescent="0.25">
      <c r="A9" s="14" t="s">
        <v>26</v>
      </c>
      <c r="B9" s="49">
        <v>0.6</v>
      </c>
      <c r="C9" s="49">
        <v>14.252668761038434</v>
      </c>
      <c r="D9" s="49">
        <v>-6.6757865937072447</v>
      </c>
      <c r="E9" s="49">
        <v>-5.0425095279976624</v>
      </c>
      <c r="F9" s="49">
        <v>16.008027168879302</v>
      </c>
      <c r="G9" s="50"/>
      <c r="H9" s="50"/>
      <c r="I9" s="50"/>
      <c r="J9" s="50"/>
      <c r="K9" s="10"/>
      <c r="L9" s="10"/>
      <c r="M9" s="8"/>
    </row>
    <row r="10" spans="1:13" ht="15.75" customHeight="1" x14ac:dyDescent="0.25">
      <c r="A10" s="14" t="s">
        <v>6</v>
      </c>
      <c r="B10" s="49">
        <v>23</v>
      </c>
      <c r="C10" s="49">
        <v>4.7497879558948242</v>
      </c>
      <c r="D10" s="49">
        <v>7.2874493927125528</v>
      </c>
      <c r="E10" s="49">
        <v>2.6415094339622636</v>
      </c>
      <c r="F10" s="49">
        <v>5.1470588235294157</v>
      </c>
      <c r="G10" s="50"/>
      <c r="H10" s="50"/>
      <c r="I10" s="50"/>
      <c r="J10" s="50"/>
      <c r="K10" s="10"/>
      <c r="L10" s="10"/>
      <c r="M10" s="8"/>
    </row>
    <row r="11" spans="1:13" ht="15.75" customHeight="1" x14ac:dyDescent="0.25">
      <c r="A11" s="14" t="s">
        <v>27</v>
      </c>
      <c r="B11" s="49">
        <v>26.2</v>
      </c>
      <c r="C11" s="49">
        <v>9.4970399482612766</v>
      </c>
      <c r="D11" s="49">
        <v>9.2003634711494762</v>
      </c>
      <c r="E11" s="49">
        <v>7.0022883295194571</v>
      </c>
      <c r="F11" s="49">
        <v>5.1559219223889841</v>
      </c>
      <c r="G11" s="50"/>
      <c r="H11" s="50"/>
      <c r="I11" s="50"/>
      <c r="J11" s="50"/>
      <c r="K11" s="10"/>
      <c r="L11" s="10"/>
      <c r="M11" s="8"/>
    </row>
    <row r="12" spans="1:13" ht="15.75" x14ac:dyDescent="0.25">
      <c r="A12" s="14" t="s">
        <v>8</v>
      </c>
      <c r="B12" s="49">
        <v>13</v>
      </c>
      <c r="C12" s="49">
        <v>12.352941176470612</v>
      </c>
      <c r="D12" s="49">
        <v>13.481675392670155</v>
      </c>
      <c r="E12" s="49">
        <v>14.417531718569787</v>
      </c>
      <c r="F12" s="49">
        <v>7.0564516129032251</v>
      </c>
      <c r="G12" s="50"/>
      <c r="H12" s="50"/>
      <c r="I12" s="50"/>
      <c r="J12" s="50"/>
      <c r="K12" s="10"/>
      <c r="L12" s="10"/>
      <c r="M12" s="8"/>
    </row>
    <row r="13" spans="1:13" ht="15.75" x14ac:dyDescent="0.25">
      <c r="A13" s="14" t="s">
        <v>28</v>
      </c>
      <c r="B13" s="49">
        <v>13.4</v>
      </c>
      <c r="C13" s="49">
        <v>0.44537594969871197</v>
      </c>
      <c r="D13" s="49">
        <v>0.10432968179447943</v>
      </c>
      <c r="E13" s="49">
        <v>0.83376758728503919</v>
      </c>
      <c r="F13" s="49">
        <v>-7.0284237726098153</v>
      </c>
      <c r="G13" s="50"/>
      <c r="H13" s="50"/>
      <c r="I13" s="50"/>
      <c r="J13" s="50"/>
      <c r="K13" s="10"/>
      <c r="L13" s="10"/>
      <c r="M13" s="8"/>
    </row>
    <row r="14" spans="1:13" ht="15.75" x14ac:dyDescent="0.25">
      <c r="A14" s="14" t="s">
        <v>29</v>
      </c>
      <c r="B14" s="49">
        <v>15.7</v>
      </c>
      <c r="C14" s="49">
        <v>8.6631279076916812</v>
      </c>
      <c r="D14" s="49">
        <v>9.6001508864579357</v>
      </c>
      <c r="E14" s="49">
        <v>5.12820512820511</v>
      </c>
      <c r="F14" s="49">
        <v>1.7024062858078226</v>
      </c>
      <c r="G14" s="50"/>
      <c r="H14" s="50"/>
      <c r="I14" s="50"/>
      <c r="J14" s="50"/>
      <c r="K14" s="10"/>
      <c r="L14" s="10"/>
      <c r="M14" s="8"/>
    </row>
    <row r="15" spans="1:13" ht="15.75" x14ac:dyDescent="0.25">
      <c r="A15" s="14" t="s">
        <v>11</v>
      </c>
      <c r="B15" s="49">
        <v>1</v>
      </c>
      <c r="C15" s="49">
        <v>4.2925278219395846</v>
      </c>
      <c r="D15" s="49">
        <v>3.1402439024390327</v>
      </c>
      <c r="E15" s="49">
        <v>4.0496600650310244</v>
      </c>
      <c r="F15" s="49">
        <v>1.1647727272727337</v>
      </c>
      <c r="G15" s="50"/>
      <c r="H15" s="50"/>
      <c r="I15" s="50"/>
      <c r="J15" s="50"/>
      <c r="K15" s="10"/>
      <c r="L15" s="10"/>
      <c r="M15" s="8"/>
    </row>
    <row r="16" spans="1:13" ht="15.75" x14ac:dyDescent="0.25">
      <c r="A16" s="14" t="s">
        <v>12</v>
      </c>
      <c r="B16" s="49">
        <v>2.8</v>
      </c>
      <c r="C16" s="49">
        <v>2.1190261496843998</v>
      </c>
      <c r="D16" s="49">
        <v>3.0353200883002307</v>
      </c>
      <c r="E16" s="49">
        <v>3.0530262453133394</v>
      </c>
      <c r="F16" s="49">
        <v>4.0020790020790065</v>
      </c>
      <c r="G16" s="50"/>
      <c r="H16" s="50"/>
      <c r="I16" s="50"/>
      <c r="J16" s="50"/>
      <c r="K16" s="10"/>
      <c r="L16" s="10"/>
      <c r="M16" s="8"/>
    </row>
    <row r="17" spans="1:13" ht="15.75" x14ac:dyDescent="0.25">
      <c r="A17" s="14" t="s">
        <v>18</v>
      </c>
      <c r="B17" s="49">
        <v>4.3</v>
      </c>
      <c r="C17" s="49">
        <v>4.334971982536362</v>
      </c>
      <c r="D17" s="49">
        <v>4.7446457990115265</v>
      </c>
      <c r="E17" s="49">
        <v>6.071091538219564</v>
      </c>
      <c r="F17" s="49">
        <v>0.97864768683273429</v>
      </c>
      <c r="G17" s="50"/>
      <c r="H17" s="50"/>
      <c r="I17" s="50"/>
      <c r="J17" s="50"/>
      <c r="K17" s="10"/>
      <c r="L17" s="10"/>
      <c r="M17" s="8"/>
    </row>
    <row r="18" spans="1:13" ht="15.75" x14ac:dyDescent="0.25">
      <c r="A18" s="14" t="s">
        <v>30</v>
      </c>
      <c r="B18" s="49">
        <v>15</v>
      </c>
      <c r="C18" s="49">
        <v>8.6745497370988023</v>
      </c>
      <c r="D18" s="49">
        <v>5.409724806795535</v>
      </c>
      <c r="E18" s="49">
        <v>4.5110908033563213</v>
      </c>
      <c r="F18" s="49">
        <v>5.0993640699523279</v>
      </c>
      <c r="G18" s="50"/>
      <c r="H18" s="50"/>
      <c r="I18" s="50"/>
      <c r="J18" s="50"/>
      <c r="K18" s="10"/>
      <c r="L18" s="10"/>
      <c r="M18" s="8"/>
    </row>
    <row r="19" spans="1:13" ht="15.75" x14ac:dyDescent="0.25">
      <c r="A19" s="45"/>
      <c r="B19" s="51"/>
      <c r="C19" s="50"/>
      <c r="D19" s="50"/>
      <c r="E19" s="50"/>
      <c r="F19" s="50"/>
      <c r="G19" s="50"/>
      <c r="H19" s="50"/>
      <c r="I19" s="50"/>
      <c r="J19" s="50"/>
      <c r="K19" s="10"/>
      <c r="L19" s="10"/>
      <c r="M19" s="8"/>
    </row>
    <row r="20" spans="1:13" ht="15.75" x14ac:dyDescent="0.25">
      <c r="A20" s="45" t="s">
        <v>31</v>
      </c>
      <c r="B20" s="51"/>
      <c r="C20" s="50"/>
      <c r="D20" s="50"/>
      <c r="E20" s="50"/>
      <c r="F20" s="50"/>
      <c r="G20" s="50"/>
      <c r="H20" s="50"/>
      <c r="I20" s="50"/>
      <c r="J20" s="50"/>
      <c r="K20" s="10"/>
      <c r="L20" s="10"/>
      <c r="M20" s="8"/>
    </row>
    <row r="21" spans="1:13" ht="15.75" customHeight="1" x14ac:dyDescent="0.25">
      <c r="A21" s="45"/>
      <c r="B21" s="51"/>
      <c r="C21" s="50"/>
      <c r="D21" s="50"/>
      <c r="E21" s="50"/>
      <c r="F21" s="50"/>
      <c r="G21" s="50"/>
      <c r="H21" s="50"/>
      <c r="I21" s="50"/>
      <c r="J21" s="50"/>
      <c r="K21" s="10"/>
      <c r="L21" s="10"/>
      <c r="M21" s="8"/>
    </row>
    <row r="22" spans="1:13" ht="15.75" x14ac:dyDescent="0.25">
      <c r="A22" s="45"/>
      <c r="B22" s="51"/>
      <c r="C22" s="50"/>
      <c r="D22" s="50"/>
      <c r="E22" s="50"/>
      <c r="F22" s="50"/>
      <c r="G22" s="50"/>
      <c r="H22" s="50"/>
      <c r="I22" s="50"/>
      <c r="J22" s="50"/>
      <c r="K22" s="10"/>
      <c r="L22" s="10"/>
      <c r="M22" s="8"/>
    </row>
    <row r="23" spans="1:13" ht="15.75" x14ac:dyDescent="0.25">
      <c r="A23" s="45"/>
      <c r="B23" s="50"/>
      <c r="C23" s="47"/>
      <c r="D23" s="47"/>
      <c r="E23" s="47"/>
      <c r="F23" s="47"/>
      <c r="G23" s="50"/>
      <c r="H23" s="50"/>
      <c r="I23" s="50"/>
      <c r="J23" s="50"/>
      <c r="K23" s="10"/>
      <c r="L23" s="10"/>
      <c r="M23" s="8"/>
    </row>
    <row r="24" spans="1:13" ht="15.75" x14ac:dyDescent="0.25">
      <c r="A24" s="14"/>
      <c r="B24" s="50"/>
      <c r="C24" s="47"/>
      <c r="D24" s="47"/>
      <c r="E24" s="47"/>
      <c r="F24" s="47"/>
      <c r="G24" s="50"/>
      <c r="H24" s="50"/>
      <c r="I24" s="50"/>
      <c r="J24" s="50"/>
      <c r="K24" s="10"/>
      <c r="L24" s="10"/>
      <c r="M24" s="8"/>
    </row>
    <row r="25" spans="1:13" ht="15.75" x14ac:dyDescent="0.25">
      <c r="A25" s="14"/>
      <c r="B25" s="50"/>
      <c r="C25" s="47"/>
      <c r="D25" s="47"/>
      <c r="E25" s="47"/>
      <c r="F25" s="47"/>
      <c r="G25" s="50"/>
      <c r="H25" s="50"/>
      <c r="I25" s="50"/>
      <c r="J25" s="50"/>
      <c r="K25" s="10"/>
      <c r="L25" s="10"/>
      <c r="M25" s="8"/>
    </row>
    <row r="26" spans="1:13" ht="15.75" x14ac:dyDescent="0.25">
      <c r="A26" s="14"/>
      <c r="B26" s="50"/>
      <c r="C26" s="47"/>
      <c r="D26" s="47"/>
      <c r="E26" s="47"/>
      <c r="F26" s="47"/>
      <c r="G26" s="50"/>
      <c r="H26" s="50"/>
      <c r="I26" s="50"/>
      <c r="J26" s="50"/>
      <c r="K26" s="10"/>
      <c r="L26" s="10"/>
      <c r="M26" s="8"/>
    </row>
    <row r="27" spans="1:13" ht="15.75" x14ac:dyDescent="0.25">
      <c r="A27" s="14"/>
      <c r="B27" s="50"/>
      <c r="C27" s="47"/>
      <c r="D27" s="47"/>
      <c r="E27" s="47"/>
      <c r="F27" s="47"/>
      <c r="G27" s="50"/>
      <c r="H27" s="50"/>
      <c r="I27" s="50"/>
      <c r="J27" s="50"/>
      <c r="K27" s="10"/>
      <c r="L27" s="10"/>
      <c r="M27" s="8"/>
    </row>
    <row r="28" spans="1:13" ht="15.75" x14ac:dyDescent="0.25">
      <c r="A28" s="14"/>
      <c r="B28" s="50"/>
      <c r="C28" s="47"/>
      <c r="D28" s="47"/>
      <c r="E28" s="47"/>
      <c r="F28" s="47"/>
      <c r="G28" s="50"/>
      <c r="H28" s="50"/>
      <c r="I28" s="50"/>
      <c r="J28" s="50"/>
      <c r="K28" s="10"/>
      <c r="L28" s="10"/>
      <c r="M28" s="8"/>
    </row>
    <row r="29" spans="1:13" x14ac:dyDescent="0.25">
      <c r="B29" s="9"/>
      <c r="C29" s="47"/>
      <c r="D29" s="47"/>
      <c r="E29" s="47"/>
      <c r="F29" s="47"/>
      <c r="G29" s="9"/>
      <c r="H29" s="9"/>
      <c r="I29" s="6"/>
      <c r="J29" s="6"/>
      <c r="K29" s="6"/>
    </row>
    <row r="30" spans="1:13" x14ac:dyDescent="0.25">
      <c r="B30" s="9"/>
      <c r="C30" s="47"/>
      <c r="D30" s="47"/>
      <c r="E30" s="47"/>
      <c r="F30" s="47"/>
      <c r="G30" s="9"/>
      <c r="H30" s="9"/>
      <c r="I30" s="6"/>
      <c r="J30" s="6"/>
      <c r="K30" s="6"/>
    </row>
    <row r="31" spans="1:13" x14ac:dyDescent="0.25">
      <c r="B31" s="9"/>
      <c r="C31" s="47"/>
      <c r="D31" s="47"/>
      <c r="E31" s="47"/>
      <c r="F31" s="47"/>
      <c r="G31" s="9"/>
      <c r="H31" s="9"/>
      <c r="I31" s="6"/>
      <c r="J31" s="6"/>
      <c r="K31" s="6"/>
    </row>
    <row r="32" spans="1:13" x14ac:dyDescent="0.25">
      <c r="B32" s="4"/>
      <c r="C32" s="47"/>
      <c r="D32" s="47"/>
      <c r="E32" s="47"/>
      <c r="F32" s="47"/>
      <c r="G32" s="4"/>
      <c r="H32" s="4"/>
    </row>
    <row r="33" spans="2:8" x14ac:dyDescent="0.25">
      <c r="B33" s="4"/>
      <c r="C33" s="4"/>
      <c r="D33" s="4"/>
      <c r="E33" s="4"/>
      <c r="F33" s="4"/>
      <c r="G33" s="4"/>
      <c r="H33" s="4"/>
    </row>
    <row r="34" spans="2:8" x14ac:dyDescent="0.25">
      <c r="B34" s="4"/>
      <c r="C34" s="4"/>
      <c r="D34" s="4"/>
      <c r="E34" s="4"/>
      <c r="F34" s="4"/>
      <c r="G34" s="4"/>
      <c r="H34" s="4"/>
    </row>
    <row r="35" spans="2:8" x14ac:dyDescent="0.25">
      <c r="B35" s="4"/>
      <c r="C35" s="4"/>
      <c r="D35" s="4"/>
      <c r="E35" s="4"/>
      <c r="F35" s="4"/>
      <c r="G35" s="4"/>
      <c r="H35" s="4"/>
    </row>
    <row r="36" spans="2:8" x14ac:dyDescent="0.25">
      <c r="B36" s="4"/>
      <c r="C36" s="4"/>
      <c r="D36" s="4"/>
      <c r="E36" s="4"/>
      <c r="F36" s="4"/>
      <c r="G36" s="4"/>
      <c r="H36" s="4"/>
    </row>
    <row r="37" spans="2:8" x14ac:dyDescent="0.25">
      <c r="B37" s="4"/>
      <c r="C37" s="4"/>
      <c r="D37" s="4"/>
      <c r="E37" s="4"/>
      <c r="F37" s="4"/>
      <c r="G37" s="4"/>
      <c r="H37" s="4"/>
    </row>
    <row r="38" spans="2:8" x14ac:dyDescent="0.25">
      <c r="B38" s="4"/>
      <c r="C38" s="4"/>
      <c r="D38" s="4"/>
      <c r="E38" s="4"/>
      <c r="F38" s="4"/>
      <c r="G38" s="4"/>
      <c r="H38" s="4"/>
    </row>
    <row r="39" spans="2:8" x14ac:dyDescent="0.25">
      <c r="B39" s="4"/>
      <c r="C39" s="4"/>
      <c r="D39" s="4"/>
      <c r="E39" s="4"/>
      <c r="F39" s="4"/>
      <c r="G39" s="4"/>
      <c r="H39" s="4"/>
    </row>
    <row r="101" spans="2:6" x14ac:dyDescent="0.25">
      <c r="B101" s="1" t="s">
        <v>32</v>
      </c>
      <c r="C101" s="1" t="s">
        <v>1</v>
      </c>
      <c r="D101" s="1" t="s">
        <v>2</v>
      </c>
      <c r="E101" s="1" t="s">
        <v>3</v>
      </c>
      <c r="F101" s="1" t="s">
        <v>22</v>
      </c>
    </row>
  </sheetData>
  <mergeCells count="3">
    <mergeCell ref="B6:D6"/>
    <mergeCell ref="E6:F6"/>
    <mergeCell ref="C8:F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80" zoomScaleNormal="80" workbookViewId="0">
      <pane ySplit="7" topLeftCell="A46" activePane="bottomLeft" state="frozen"/>
      <selection pane="bottomLeft" sqref="A1:A3"/>
    </sheetView>
  </sheetViews>
  <sheetFormatPr baseColWidth="10" defaultRowHeight="15" x14ac:dyDescent="0.25"/>
  <cols>
    <col min="1" max="1" width="21.7109375" customWidth="1"/>
    <col min="2" max="8" width="13" customWidth="1"/>
    <col min="9" max="9" width="14.5703125" customWidth="1"/>
    <col min="10" max="10" width="13" customWidth="1"/>
    <col min="11" max="13" width="16.140625" customWidth="1"/>
  </cols>
  <sheetData>
    <row r="1" spans="1:15" ht="15.75" x14ac:dyDescent="0.25">
      <c r="A1" s="90" t="s">
        <v>38</v>
      </c>
    </row>
    <row r="2" spans="1:15" ht="15.75" x14ac:dyDescent="0.25">
      <c r="A2" s="90" t="s">
        <v>39</v>
      </c>
    </row>
    <row r="3" spans="1:15" ht="15.75" x14ac:dyDescent="0.25">
      <c r="A3" s="90" t="s">
        <v>40</v>
      </c>
    </row>
    <row r="4" spans="1:15" x14ac:dyDescent="0.25">
      <c r="B4" s="58" t="str">
        <f>+IF(+B9+B29=B8,"correcto","ERROR")</f>
        <v>correcto</v>
      </c>
      <c r="C4" s="58" t="str">
        <f t="shared" ref="C4:M4" si="0">+IF(+C9+C29=C8,"correcto","ERROR")</f>
        <v>correcto</v>
      </c>
      <c r="D4" s="58" t="str">
        <f t="shared" si="0"/>
        <v>correcto</v>
      </c>
      <c r="E4" s="58" t="str">
        <f t="shared" si="0"/>
        <v>correcto</v>
      </c>
      <c r="F4" s="58" t="str">
        <f t="shared" si="0"/>
        <v>correcto</v>
      </c>
      <c r="G4" s="58" t="str">
        <f t="shared" si="0"/>
        <v>correcto</v>
      </c>
      <c r="H4" s="58" t="str">
        <f t="shared" si="0"/>
        <v>correcto</v>
      </c>
      <c r="I4" s="58" t="str">
        <f t="shared" si="0"/>
        <v>correcto</v>
      </c>
      <c r="J4" s="58" t="str">
        <f t="shared" si="0"/>
        <v>correcto</v>
      </c>
      <c r="K4" s="58" t="str">
        <f t="shared" si="0"/>
        <v>correcto</v>
      </c>
      <c r="L4" s="58" t="str">
        <f t="shared" si="0"/>
        <v>correcto</v>
      </c>
      <c r="M4" s="58" t="str">
        <f t="shared" si="0"/>
        <v>correcto</v>
      </c>
    </row>
    <row r="5" spans="1:15" x14ac:dyDescent="0.25">
      <c r="B5" s="58" t="str">
        <f>+IF(+SUM(B10:B28)=B9,"correcto","ERROR")</f>
        <v>correcto</v>
      </c>
      <c r="C5" s="58" t="str">
        <f t="shared" ref="C5:M5" si="1">+IF(+SUM(C10:C28)=C9,"correcto","ERROR")</f>
        <v>correcto</v>
      </c>
      <c r="D5" s="58" t="str">
        <f t="shared" si="1"/>
        <v>correcto</v>
      </c>
      <c r="E5" s="58" t="str">
        <f t="shared" si="1"/>
        <v>correcto</v>
      </c>
      <c r="F5" s="58" t="str">
        <f t="shared" si="1"/>
        <v>correcto</v>
      </c>
      <c r="G5" s="58" t="str">
        <f t="shared" si="1"/>
        <v>correcto</v>
      </c>
      <c r="H5" s="58" t="str">
        <f t="shared" si="1"/>
        <v>correcto</v>
      </c>
      <c r="I5" s="58" t="str">
        <f t="shared" si="1"/>
        <v>correcto</v>
      </c>
      <c r="J5" s="58" t="str">
        <f t="shared" si="1"/>
        <v>correcto</v>
      </c>
      <c r="K5" s="58" t="str">
        <f t="shared" si="1"/>
        <v>correcto</v>
      </c>
      <c r="L5" s="58" t="str">
        <f t="shared" si="1"/>
        <v>correcto</v>
      </c>
      <c r="M5" s="58" t="str">
        <f t="shared" si="1"/>
        <v>correcto</v>
      </c>
    </row>
    <row r="6" spans="1:15" x14ac:dyDescent="0.25">
      <c r="B6" s="58" t="str">
        <f>+IF(+SUM(B30:B131)=B29,"correcto","ERROR")</f>
        <v>ERROR</v>
      </c>
      <c r="C6" s="58" t="str">
        <f t="shared" ref="C6:M6" si="2">+IF(+SUM(C30:C131)=C29,"correcto","ERROR")</f>
        <v>correcto</v>
      </c>
      <c r="D6" s="58" t="str">
        <f t="shared" si="2"/>
        <v>ERROR</v>
      </c>
      <c r="E6" s="58" t="str">
        <f t="shared" si="2"/>
        <v>correcto</v>
      </c>
      <c r="F6" s="58" t="str">
        <f t="shared" si="2"/>
        <v>correcto</v>
      </c>
      <c r="G6" s="58" t="str">
        <f t="shared" si="2"/>
        <v>correcto</v>
      </c>
      <c r="H6" s="58" t="str">
        <f t="shared" si="2"/>
        <v>correcto</v>
      </c>
      <c r="I6" s="58" t="str">
        <f t="shared" si="2"/>
        <v>correcto</v>
      </c>
      <c r="J6" s="58" t="str">
        <f t="shared" si="2"/>
        <v>correcto</v>
      </c>
      <c r="K6" s="58" t="str">
        <f t="shared" si="2"/>
        <v>correcto</v>
      </c>
      <c r="L6" s="58" t="str">
        <f t="shared" si="2"/>
        <v>correcto</v>
      </c>
      <c r="M6" s="58" t="str">
        <f t="shared" si="2"/>
        <v>ERROR</v>
      </c>
    </row>
    <row r="7" spans="1:15" ht="60" x14ac:dyDescent="0.25">
      <c r="A7" s="53" t="s">
        <v>41</v>
      </c>
      <c r="B7" s="54" t="s">
        <v>42</v>
      </c>
      <c r="C7" s="54" t="s">
        <v>43</v>
      </c>
      <c r="D7" s="54" t="s">
        <v>46</v>
      </c>
      <c r="E7" s="54" t="s">
        <v>47</v>
      </c>
      <c r="F7" s="54" t="s">
        <v>48</v>
      </c>
      <c r="G7" s="54" t="s">
        <v>49</v>
      </c>
      <c r="H7" s="54" t="s">
        <v>50</v>
      </c>
      <c r="I7" s="54" t="s">
        <v>28</v>
      </c>
      <c r="J7" s="54" t="s">
        <v>51</v>
      </c>
      <c r="K7" s="54" t="s">
        <v>52</v>
      </c>
      <c r="L7" s="54" t="s">
        <v>53</v>
      </c>
      <c r="M7" s="55" t="s">
        <v>18</v>
      </c>
      <c r="N7" s="52"/>
      <c r="O7" s="52"/>
    </row>
    <row r="8" spans="1:15" ht="22.5" customHeight="1" x14ac:dyDescent="0.25">
      <c r="A8" s="60" t="s">
        <v>44</v>
      </c>
      <c r="B8" s="74">
        <v>61033439</v>
      </c>
      <c r="C8" s="74">
        <v>3681928</v>
      </c>
      <c r="D8" s="74">
        <v>5438849</v>
      </c>
      <c r="E8" s="74">
        <v>262664</v>
      </c>
      <c r="F8" s="74">
        <v>203360</v>
      </c>
      <c r="G8" s="74">
        <v>29782300</v>
      </c>
      <c r="H8" s="74">
        <v>901784</v>
      </c>
      <c r="I8" s="74">
        <v>1610265</v>
      </c>
      <c r="J8" s="74">
        <v>7365670</v>
      </c>
      <c r="K8" s="74">
        <v>4053671</v>
      </c>
      <c r="L8" s="74">
        <v>2136411</v>
      </c>
      <c r="M8" s="75">
        <v>5596537</v>
      </c>
      <c r="N8" s="59" t="str">
        <f>+IF(+SUM(C8:M8)=B8,"correcto","ERROR")</f>
        <v>correcto</v>
      </c>
    </row>
    <row r="9" spans="1:15" ht="22.5" customHeight="1" x14ac:dyDescent="0.25">
      <c r="A9" s="60" t="s">
        <v>45</v>
      </c>
      <c r="B9" s="74">
        <v>28819167</v>
      </c>
      <c r="C9" s="74">
        <v>107941</v>
      </c>
      <c r="D9" s="74">
        <v>31160</v>
      </c>
      <c r="E9" s="74">
        <v>1004</v>
      </c>
      <c r="F9" s="74">
        <v>6833</v>
      </c>
      <c r="G9" s="74">
        <v>19851987</v>
      </c>
      <c r="H9" s="74">
        <v>472682</v>
      </c>
      <c r="I9" s="74">
        <v>1094336</v>
      </c>
      <c r="J9" s="74">
        <v>2663426</v>
      </c>
      <c r="K9" s="74">
        <v>1338276</v>
      </c>
      <c r="L9" s="74">
        <v>1008914</v>
      </c>
      <c r="M9" s="75">
        <v>2242608</v>
      </c>
      <c r="N9" s="59" t="str">
        <f t="shared" ref="N9:N72" si="3">+IF(+SUM(C9:M9)=B9,"correcto","ERROR")</f>
        <v>correcto</v>
      </c>
    </row>
    <row r="10" spans="1:15" x14ac:dyDescent="0.25">
      <c r="A10" s="56" t="s">
        <v>56</v>
      </c>
      <c r="B10" s="76">
        <v>311707</v>
      </c>
      <c r="C10" s="76">
        <v>5306</v>
      </c>
      <c r="D10" s="76">
        <v>1882</v>
      </c>
      <c r="E10" s="76">
        <v>0</v>
      </c>
      <c r="F10" s="76">
        <v>0</v>
      </c>
      <c r="G10" s="76">
        <v>56884</v>
      </c>
      <c r="H10" s="76">
        <v>7274</v>
      </c>
      <c r="I10" s="76">
        <v>56198</v>
      </c>
      <c r="J10" s="76">
        <v>51560</v>
      </c>
      <c r="K10" s="76">
        <v>29704</v>
      </c>
      <c r="L10" s="76">
        <v>40131</v>
      </c>
      <c r="M10" s="77">
        <v>62768</v>
      </c>
      <c r="N10" s="59" t="str">
        <f t="shared" si="3"/>
        <v>correcto</v>
      </c>
    </row>
    <row r="11" spans="1:15" x14ac:dyDescent="0.25">
      <c r="A11" s="56" t="s">
        <v>57</v>
      </c>
      <c r="B11" s="76">
        <v>5475418</v>
      </c>
      <c r="C11" s="76">
        <v>2259</v>
      </c>
      <c r="D11" s="76">
        <v>50</v>
      </c>
      <c r="E11" s="76">
        <v>0</v>
      </c>
      <c r="F11" s="76">
        <v>0</v>
      </c>
      <c r="G11" s="76">
        <v>4312179</v>
      </c>
      <c r="H11" s="76">
        <v>69326</v>
      </c>
      <c r="I11" s="76">
        <v>18679</v>
      </c>
      <c r="J11" s="76">
        <v>518543</v>
      </c>
      <c r="K11" s="76">
        <v>146351</v>
      </c>
      <c r="L11" s="76">
        <v>72222</v>
      </c>
      <c r="M11" s="77">
        <v>335809</v>
      </c>
      <c r="N11" s="59" t="str">
        <f t="shared" si="3"/>
        <v>correcto</v>
      </c>
    </row>
    <row r="12" spans="1:15" x14ac:dyDescent="0.25">
      <c r="A12" s="56" t="s">
        <v>64</v>
      </c>
      <c r="B12" s="76">
        <v>1291050</v>
      </c>
      <c r="C12" s="76">
        <v>11835</v>
      </c>
      <c r="D12" s="76">
        <v>3073</v>
      </c>
      <c r="E12" s="76">
        <v>0</v>
      </c>
      <c r="F12" s="76">
        <v>0</v>
      </c>
      <c r="G12" s="76">
        <v>1100158</v>
      </c>
      <c r="H12" s="76">
        <v>781</v>
      </c>
      <c r="I12" s="76">
        <v>41384</v>
      </c>
      <c r="J12" s="76">
        <v>27990</v>
      </c>
      <c r="K12" s="76">
        <v>19034</v>
      </c>
      <c r="L12" s="76">
        <v>26181</v>
      </c>
      <c r="M12" s="77">
        <v>60614</v>
      </c>
      <c r="N12" s="59" t="str">
        <f t="shared" si="3"/>
        <v>correcto</v>
      </c>
    </row>
    <row r="13" spans="1:15" x14ac:dyDescent="0.25">
      <c r="A13" s="56" t="s">
        <v>87</v>
      </c>
      <c r="B13" s="76">
        <v>641207</v>
      </c>
      <c r="C13" s="76">
        <v>1949</v>
      </c>
      <c r="D13" s="76">
        <v>7682</v>
      </c>
      <c r="E13" s="76">
        <v>0</v>
      </c>
      <c r="F13" s="76">
        <v>203</v>
      </c>
      <c r="G13" s="76">
        <v>445245</v>
      </c>
      <c r="H13" s="76">
        <v>3492</v>
      </c>
      <c r="I13" s="76">
        <v>36553</v>
      </c>
      <c r="J13" s="76">
        <v>42721</v>
      </c>
      <c r="K13" s="76">
        <v>21770</v>
      </c>
      <c r="L13" s="76">
        <v>21390</v>
      </c>
      <c r="M13" s="77">
        <v>60202</v>
      </c>
      <c r="N13" s="59" t="str">
        <f t="shared" si="3"/>
        <v>correcto</v>
      </c>
    </row>
    <row r="14" spans="1:15" x14ac:dyDescent="0.25">
      <c r="A14" s="56" t="s">
        <v>89</v>
      </c>
      <c r="B14" s="76">
        <v>362922</v>
      </c>
      <c r="C14" s="76">
        <v>26070</v>
      </c>
      <c r="D14" s="76">
        <v>2865</v>
      </c>
      <c r="E14" s="76">
        <v>0</v>
      </c>
      <c r="F14" s="76">
        <v>0</v>
      </c>
      <c r="G14" s="76">
        <v>232302</v>
      </c>
      <c r="H14" s="76">
        <v>2770</v>
      </c>
      <c r="I14" s="76">
        <v>22222</v>
      </c>
      <c r="J14" s="76">
        <v>22097</v>
      </c>
      <c r="K14" s="76">
        <v>15666</v>
      </c>
      <c r="L14" s="76">
        <v>14906</v>
      </c>
      <c r="M14" s="77">
        <v>24024</v>
      </c>
      <c r="N14" s="59" t="str">
        <f t="shared" si="3"/>
        <v>correcto</v>
      </c>
    </row>
    <row r="15" spans="1:15" x14ac:dyDescent="0.25">
      <c r="A15" s="56" t="s">
        <v>103</v>
      </c>
      <c r="B15" s="76">
        <v>2156006</v>
      </c>
      <c r="C15" s="76">
        <v>0</v>
      </c>
      <c r="D15" s="76">
        <v>0</v>
      </c>
      <c r="E15" s="76">
        <v>0</v>
      </c>
      <c r="F15" s="76">
        <v>1912</v>
      </c>
      <c r="G15" s="76">
        <v>1438783</v>
      </c>
      <c r="H15" s="76">
        <v>50516</v>
      </c>
      <c r="I15" s="76">
        <v>60224</v>
      </c>
      <c r="J15" s="76">
        <v>212131</v>
      </c>
      <c r="K15" s="76">
        <v>105364</v>
      </c>
      <c r="L15" s="76">
        <v>74089</v>
      </c>
      <c r="M15" s="77">
        <v>212987</v>
      </c>
      <c r="N15" s="59" t="str">
        <f t="shared" si="3"/>
        <v>correcto</v>
      </c>
    </row>
    <row r="16" spans="1:15" x14ac:dyDescent="0.25">
      <c r="A16" s="56" t="s">
        <v>104</v>
      </c>
      <c r="B16" s="76">
        <v>721300</v>
      </c>
      <c r="C16" s="76">
        <v>6583</v>
      </c>
      <c r="D16" s="76">
        <v>2629</v>
      </c>
      <c r="E16" s="76">
        <v>0</v>
      </c>
      <c r="F16" s="76">
        <v>0</v>
      </c>
      <c r="G16" s="76">
        <v>399678</v>
      </c>
      <c r="H16" s="76">
        <v>8158</v>
      </c>
      <c r="I16" s="76">
        <v>63605</v>
      </c>
      <c r="J16" s="76">
        <v>78076</v>
      </c>
      <c r="K16" s="76">
        <v>38396</v>
      </c>
      <c r="L16" s="76">
        <v>52487</v>
      </c>
      <c r="M16" s="77">
        <v>71688</v>
      </c>
      <c r="N16" s="59" t="str">
        <f t="shared" si="3"/>
        <v>correcto</v>
      </c>
    </row>
    <row r="17" spans="1:14" x14ac:dyDescent="0.25">
      <c r="A17" s="56" t="s">
        <v>112</v>
      </c>
      <c r="B17" s="76">
        <v>1959904</v>
      </c>
      <c r="C17" s="76">
        <v>0</v>
      </c>
      <c r="D17" s="76">
        <v>0</v>
      </c>
      <c r="E17" s="76">
        <v>0</v>
      </c>
      <c r="F17" s="76">
        <v>0</v>
      </c>
      <c r="G17" s="76">
        <v>1253537</v>
      </c>
      <c r="H17" s="76">
        <v>33572</v>
      </c>
      <c r="I17" s="76">
        <v>57486</v>
      </c>
      <c r="J17" s="76">
        <v>232755</v>
      </c>
      <c r="K17" s="76">
        <v>119464</v>
      </c>
      <c r="L17" s="76">
        <v>78476</v>
      </c>
      <c r="M17" s="77">
        <v>184614</v>
      </c>
      <c r="N17" s="59" t="str">
        <f t="shared" si="3"/>
        <v>correcto</v>
      </c>
    </row>
    <row r="18" spans="1:14" x14ac:dyDescent="0.25">
      <c r="A18" s="56" t="s">
        <v>120</v>
      </c>
      <c r="B18" s="76">
        <v>1743164</v>
      </c>
      <c r="C18" s="76">
        <v>115</v>
      </c>
      <c r="D18" s="76">
        <v>503</v>
      </c>
      <c r="E18" s="76">
        <v>0</v>
      </c>
      <c r="F18" s="76">
        <v>0</v>
      </c>
      <c r="G18" s="76">
        <v>1156447</v>
      </c>
      <c r="H18" s="76">
        <v>42487</v>
      </c>
      <c r="I18" s="76">
        <v>95167</v>
      </c>
      <c r="J18" s="76">
        <v>164991</v>
      </c>
      <c r="K18" s="76">
        <v>93365</v>
      </c>
      <c r="L18" s="76">
        <v>71401</v>
      </c>
      <c r="M18" s="77">
        <v>118688</v>
      </c>
      <c r="N18" s="59" t="str">
        <f t="shared" si="3"/>
        <v>correcto</v>
      </c>
    </row>
    <row r="19" spans="1:14" x14ac:dyDescent="0.25">
      <c r="A19" s="56" t="s">
        <v>126</v>
      </c>
      <c r="B19" s="76">
        <v>3060670</v>
      </c>
      <c r="C19" s="76">
        <v>3248</v>
      </c>
      <c r="D19" s="76">
        <v>3921</v>
      </c>
      <c r="E19" s="76">
        <v>0</v>
      </c>
      <c r="F19" s="76">
        <v>1810</v>
      </c>
      <c r="G19" s="76">
        <v>2258094</v>
      </c>
      <c r="H19" s="76">
        <v>47989</v>
      </c>
      <c r="I19" s="76">
        <v>127533</v>
      </c>
      <c r="J19" s="76">
        <v>230545</v>
      </c>
      <c r="K19" s="76">
        <v>104547</v>
      </c>
      <c r="L19" s="76">
        <v>101761</v>
      </c>
      <c r="M19" s="77">
        <v>181222</v>
      </c>
      <c r="N19" s="59" t="str">
        <f t="shared" si="3"/>
        <v>correcto</v>
      </c>
    </row>
    <row r="20" spans="1:14" x14ac:dyDescent="0.25">
      <c r="A20" s="56" t="s">
        <v>128</v>
      </c>
      <c r="B20" s="76">
        <v>634179</v>
      </c>
      <c r="C20" s="76">
        <v>7165</v>
      </c>
      <c r="D20" s="76">
        <v>2530</v>
      </c>
      <c r="E20" s="76">
        <v>0</v>
      </c>
      <c r="F20" s="76">
        <v>0</v>
      </c>
      <c r="G20" s="76">
        <v>435119</v>
      </c>
      <c r="H20" s="76">
        <v>6321</v>
      </c>
      <c r="I20" s="76">
        <v>23510</v>
      </c>
      <c r="J20" s="76">
        <v>40511</v>
      </c>
      <c r="K20" s="76">
        <v>37010</v>
      </c>
      <c r="L20" s="76">
        <v>32069</v>
      </c>
      <c r="M20" s="77">
        <v>49944</v>
      </c>
      <c r="N20" s="59" t="str">
        <f t="shared" si="3"/>
        <v>correcto</v>
      </c>
    </row>
    <row r="21" spans="1:14" x14ac:dyDescent="0.25">
      <c r="A21" s="56" t="s">
        <v>130</v>
      </c>
      <c r="B21" s="76">
        <v>319759</v>
      </c>
      <c r="C21" s="76">
        <v>2806</v>
      </c>
      <c r="D21" s="76">
        <v>5280</v>
      </c>
      <c r="E21" s="76">
        <v>0</v>
      </c>
      <c r="F21" s="76">
        <v>854</v>
      </c>
      <c r="G21" s="76">
        <v>175418</v>
      </c>
      <c r="H21" s="76">
        <v>2131</v>
      </c>
      <c r="I21" s="76">
        <v>27213</v>
      </c>
      <c r="J21" s="76">
        <v>30199</v>
      </c>
      <c r="K21" s="76">
        <v>16151</v>
      </c>
      <c r="L21" s="76">
        <v>18114</v>
      </c>
      <c r="M21" s="77">
        <v>41593</v>
      </c>
      <c r="N21" s="59" t="str">
        <f t="shared" si="3"/>
        <v>correcto</v>
      </c>
    </row>
    <row r="22" spans="1:14" x14ac:dyDescent="0.25">
      <c r="A22" s="56" t="s">
        <v>131</v>
      </c>
      <c r="B22" s="76">
        <v>2118328</v>
      </c>
      <c r="C22" s="76">
        <v>226</v>
      </c>
      <c r="D22" s="76">
        <v>68</v>
      </c>
      <c r="E22" s="76">
        <v>0</v>
      </c>
      <c r="F22" s="76">
        <v>0</v>
      </c>
      <c r="G22" s="76">
        <v>1258898</v>
      </c>
      <c r="H22" s="76">
        <v>70061</v>
      </c>
      <c r="I22" s="76">
        <v>109659</v>
      </c>
      <c r="J22" s="76">
        <v>209185</v>
      </c>
      <c r="K22" s="76">
        <v>150809</v>
      </c>
      <c r="L22" s="76">
        <v>90772</v>
      </c>
      <c r="M22" s="77">
        <v>228650</v>
      </c>
      <c r="N22" s="59" t="str">
        <f t="shared" si="3"/>
        <v>correcto</v>
      </c>
    </row>
    <row r="23" spans="1:14" x14ac:dyDescent="0.25">
      <c r="A23" s="56" t="s">
        <v>143</v>
      </c>
      <c r="B23" s="76">
        <v>1649782</v>
      </c>
      <c r="C23" s="76">
        <v>2188</v>
      </c>
      <c r="D23" s="76">
        <v>50</v>
      </c>
      <c r="E23" s="76">
        <v>161</v>
      </c>
      <c r="F23" s="76">
        <v>671</v>
      </c>
      <c r="G23" s="76">
        <v>1094202</v>
      </c>
      <c r="H23" s="76">
        <v>38770</v>
      </c>
      <c r="I23" s="76">
        <v>117066</v>
      </c>
      <c r="J23" s="76">
        <v>118587</v>
      </c>
      <c r="K23" s="76">
        <v>82399</v>
      </c>
      <c r="L23" s="76">
        <v>64132</v>
      </c>
      <c r="M23" s="77">
        <v>131556</v>
      </c>
      <c r="N23" s="59" t="str">
        <f t="shared" si="3"/>
        <v>correcto</v>
      </c>
    </row>
    <row r="24" spans="1:14" x14ac:dyDescent="0.25">
      <c r="A24" s="56" t="s">
        <v>156</v>
      </c>
      <c r="B24" s="76">
        <v>586591</v>
      </c>
      <c r="C24" s="76">
        <v>9930</v>
      </c>
      <c r="D24" s="76">
        <v>357</v>
      </c>
      <c r="E24" s="76">
        <v>149</v>
      </c>
      <c r="F24" s="76">
        <v>854</v>
      </c>
      <c r="G24" s="76">
        <v>383298</v>
      </c>
      <c r="H24" s="76">
        <v>6708</v>
      </c>
      <c r="I24" s="76">
        <v>16264</v>
      </c>
      <c r="J24" s="76">
        <v>62608</v>
      </c>
      <c r="K24" s="76">
        <v>26392</v>
      </c>
      <c r="L24" s="76">
        <v>23657</v>
      </c>
      <c r="M24" s="77">
        <v>56374</v>
      </c>
      <c r="N24" s="59" t="str">
        <f t="shared" si="3"/>
        <v>correcto</v>
      </c>
    </row>
    <row r="25" spans="1:14" x14ac:dyDescent="0.25">
      <c r="A25" s="56" t="s">
        <v>157</v>
      </c>
      <c r="B25" s="76">
        <v>1419041</v>
      </c>
      <c r="C25" s="76">
        <v>584</v>
      </c>
      <c r="D25" s="76">
        <v>88</v>
      </c>
      <c r="E25" s="76">
        <v>0</v>
      </c>
      <c r="F25" s="76">
        <v>0</v>
      </c>
      <c r="G25" s="76">
        <v>888108</v>
      </c>
      <c r="H25" s="76">
        <v>35566</v>
      </c>
      <c r="I25" s="76">
        <v>46215</v>
      </c>
      <c r="J25" s="76">
        <v>183405</v>
      </c>
      <c r="K25" s="76">
        <v>85222</v>
      </c>
      <c r="L25" s="76">
        <v>58098</v>
      </c>
      <c r="M25" s="77">
        <v>121755</v>
      </c>
      <c r="N25" s="59" t="str">
        <f t="shared" si="3"/>
        <v>correcto</v>
      </c>
    </row>
    <row r="26" spans="1:14" x14ac:dyDescent="0.25">
      <c r="A26" s="56" t="s">
        <v>164</v>
      </c>
      <c r="B26" s="76">
        <v>782297</v>
      </c>
      <c r="C26" s="76">
        <v>27536</v>
      </c>
      <c r="D26" s="76">
        <v>91</v>
      </c>
      <c r="E26" s="76">
        <v>694</v>
      </c>
      <c r="F26" s="76">
        <v>20</v>
      </c>
      <c r="G26" s="76">
        <v>505108</v>
      </c>
      <c r="H26" s="76">
        <v>4505</v>
      </c>
      <c r="I26" s="76">
        <v>53783</v>
      </c>
      <c r="J26" s="76">
        <v>46404</v>
      </c>
      <c r="K26" s="76">
        <v>40142</v>
      </c>
      <c r="L26" s="76">
        <v>38400</v>
      </c>
      <c r="M26" s="77">
        <v>65614</v>
      </c>
      <c r="N26" s="59" t="str">
        <f t="shared" si="3"/>
        <v>correcto</v>
      </c>
    </row>
    <row r="27" spans="1:14" x14ac:dyDescent="0.25">
      <c r="A27" s="56" t="s">
        <v>169</v>
      </c>
      <c r="B27" s="76">
        <v>1522785</v>
      </c>
      <c r="C27" s="76">
        <v>62</v>
      </c>
      <c r="D27" s="76">
        <v>91</v>
      </c>
      <c r="E27" s="76">
        <v>0</v>
      </c>
      <c r="F27" s="76">
        <v>509</v>
      </c>
      <c r="G27" s="76">
        <v>1078715</v>
      </c>
      <c r="H27" s="76">
        <v>3454</v>
      </c>
      <c r="I27" s="76">
        <v>47664</v>
      </c>
      <c r="J27" s="76">
        <v>158362</v>
      </c>
      <c r="K27" s="76">
        <v>73183</v>
      </c>
      <c r="L27" s="76">
        <v>60812</v>
      </c>
      <c r="M27" s="77">
        <v>99933</v>
      </c>
      <c r="N27" s="59" t="str">
        <f t="shared" si="3"/>
        <v>correcto</v>
      </c>
    </row>
    <row r="28" spans="1:14" x14ac:dyDescent="0.25">
      <c r="A28" s="56" t="s">
        <v>171</v>
      </c>
      <c r="B28" s="76">
        <v>2063057</v>
      </c>
      <c r="C28" s="76">
        <v>79</v>
      </c>
      <c r="D28" s="76">
        <v>0</v>
      </c>
      <c r="E28" s="76">
        <v>0</v>
      </c>
      <c r="F28" s="76">
        <v>0</v>
      </c>
      <c r="G28" s="76">
        <v>1379814</v>
      </c>
      <c r="H28" s="76">
        <v>38801</v>
      </c>
      <c r="I28" s="76">
        <v>73911</v>
      </c>
      <c r="J28" s="76">
        <v>232756</v>
      </c>
      <c r="K28" s="76">
        <v>133307</v>
      </c>
      <c r="L28" s="76">
        <v>69816</v>
      </c>
      <c r="M28" s="77">
        <v>134573</v>
      </c>
      <c r="N28" s="59" t="str">
        <f t="shared" si="3"/>
        <v>correcto</v>
      </c>
    </row>
    <row r="29" spans="1:14" ht="22.5" customHeight="1" x14ac:dyDescent="0.25">
      <c r="A29" s="61" t="s">
        <v>174</v>
      </c>
      <c r="B29" s="74">
        <v>32214272</v>
      </c>
      <c r="C29" s="74">
        <v>3573987</v>
      </c>
      <c r="D29" s="86">
        <v>5407689</v>
      </c>
      <c r="E29" s="86">
        <v>261660</v>
      </c>
      <c r="F29" s="86">
        <v>196527</v>
      </c>
      <c r="G29" s="86">
        <v>9930313</v>
      </c>
      <c r="H29" s="86">
        <v>429102</v>
      </c>
      <c r="I29" s="86">
        <v>515929</v>
      </c>
      <c r="J29" s="86">
        <v>4702244</v>
      </c>
      <c r="K29" s="86">
        <v>2715395</v>
      </c>
      <c r="L29" s="86">
        <v>1127497</v>
      </c>
      <c r="M29" s="87">
        <v>3353929</v>
      </c>
      <c r="N29" s="59" t="str">
        <f t="shared" si="3"/>
        <v>correcto</v>
      </c>
    </row>
    <row r="30" spans="1:14" x14ac:dyDescent="0.25">
      <c r="A30" s="56" t="s">
        <v>54</v>
      </c>
      <c r="B30" s="76">
        <v>181472</v>
      </c>
      <c r="C30" s="76">
        <v>37533</v>
      </c>
      <c r="D30" s="76">
        <v>73827</v>
      </c>
      <c r="E30" s="76">
        <v>23</v>
      </c>
      <c r="F30" s="76">
        <v>651</v>
      </c>
      <c r="G30" s="76">
        <v>5659</v>
      </c>
      <c r="H30" s="76">
        <v>1349</v>
      </c>
      <c r="I30" s="76">
        <v>6763</v>
      </c>
      <c r="J30" s="76">
        <v>12522</v>
      </c>
      <c r="K30" s="76">
        <v>19494</v>
      </c>
      <c r="L30" s="76">
        <v>6278</v>
      </c>
      <c r="M30" s="77">
        <v>17373</v>
      </c>
      <c r="N30" s="59" t="str">
        <f t="shared" si="3"/>
        <v>correcto</v>
      </c>
    </row>
    <row r="31" spans="1:14" x14ac:dyDescent="0.25">
      <c r="A31" s="56" t="s">
        <v>55</v>
      </c>
      <c r="B31" s="76">
        <v>78660</v>
      </c>
      <c r="C31" s="76">
        <v>13918</v>
      </c>
      <c r="D31" s="76">
        <v>23449</v>
      </c>
      <c r="E31" s="76">
        <v>0</v>
      </c>
      <c r="F31" s="76">
        <v>0</v>
      </c>
      <c r="G31" s="76">
        <v>2383</v>
      </c>
      <c r="H31" s="76">
        <v>923</v>
      </c>
      <c r="I31" s="76">
        <v>1127</v>
      </c>
      <c r="J31" s="76">
        <v>15468</v>
      </c>
      <c r="K31" s="76">
        <v>8927</v>
      </c>
      <c r="L31" s="76">
        <v>2870</v>
      </c>
      <c r="M31" s="77">
        <v>9595</v>
      </c>
      <c r="N31" s="59" t="str">
        <f t="shared" si="3"/>
        <v>correcto</v>
      </c>
    </row>
    <row r="32" spans="1:14" x14ac:dyDescent="0.25">
      <c r="A32" s="56" t="s">
        <v>58</v>
      </c>
      <c r="B32" s="76">
        <v>227082</v>
      </c>
      <c r="C32" s="76">
        <v>13181</v>
      </c>
      <c r="D32" s="76">
        <v>138670</v>
      </c>
      <c r="E32" s="76">
        <v>0</v>
      </c>
      <c r="F32" s="76">
        <v>0</v>
      </c>
      <c r="G32" s="76">
        <v>6254</v>
      </c>
      <c r="H32" s="76">
        <v>2080</v>
      </c>
      <c r="I32" s="76">
        <v>966</v>
      </c>
      <c r="J32" s="76">
        <v>32409</v>
      </c>
      <c r="K32" s="76">
        <v>15066</v>
      </c>
      <c r="L32" s="76">
        <v>5636</v>
      </c>
      <c r="M32" s="77">
        <v>12820</v>
      </c>
      <c r="N32" s="59" t="str">
        <f t="shared" si="3"/>
        <v>correcto</v>
      </c>
    </row>
    <row r="33" spans="1:14" x14ac:dyDescent="0.25">
      <c r="A33" s="56" t="s">
        <v>59</v>
      </c>
      <c r="B33" s="76">
        <v>433029</v>
      </c>
      <c r="C33" s="76">
        <v>27911</v>
      </c>
      <c r="D33" s="76">
        <v>122248</v>
      </c>
      <c r="E33" s="76">
        <v>0</v>
      </c>
      <c r="F33" s="76">
        <v>3762</v>
      </c>
      <c r="G33" s="76">
        <v>49141</v>
      </c>
      <c r="H33" s="76">
        <v>4310</v>
      </c>
      <c r="I33" s="76">
        <v>12721</v>
      </c>
      <c r="J33" s="76">
        <v>109748</v>
      </c>
      <c r="K33" s="76">
        <v>27158</v>
      </c>
      <c r="L33" s="76">
        <v>18778</v>
      </c>
      <c r="M33" s="77">
        <v>57252</v>
      </c>
      <c r="N33" s="59" t="str">
        <f t="shared" si="3"/>
        <v>correcto</v>
      </c>
    </row>
    <row r="34" spans="1:14" x14ac:dyDescent="0.25">
      <c r="A34" s="56" t="s">
        <v>60</v>
      </c>
      <c r="B34" s="76">
        <v>1476235</v>
      </c>
      <c r="C34" s="76">
        <v>22107</v>
      </c>
      <c r="D34" s="76">
        <v>30959</v>
      </c>
      <c r="E34" s="76">
        <v>2359</v>
      </c>
      <c r="F34" s="76">
        <v>81</v>
      </c>
      <c r="G34" s="76">
        <v>336242</v>
      </c>
      <c r="H34" s="76">
        <v>40903</v>
      </c>
      <c r="I34" s="76">
        <v>47342</v>
      </c>
      <c r="J34" s="76">
        <v>480978</v>
      </c>
      <c r="K34" s="79">
        <v>241882</v>
      </c>
      <c r="L34" s="76">
        <v>73078</v>
      </c>
      <c r="M34" s="77">
        <v>200304</v>
      </c>
      <c r="N34" s="59" t="str">
        <f t="shared" si="3"/>
        <v>correcto</v>
      </c>
    </row>
    <row r="35" spans="1:14" x14ac:dyDescent="0.25">
      <c r="A35" s="56" t="s">
        <v>61</v>
      </c>
      <c r="B35" s="76">
        <v>644195</v>
      </c>
      <c r="C35" s="76">
        <v>389690</v>
      </c>
      <c r="D35" s="76">
        <v>75190</v>
      </c>
      <c r="E35" s="76">
        <v>0</v>
      </c>
      <c r="F35" s="76">
        <v>1830</v>
      </c>
      <c r="G35" s="76">
        <v>20252</v>
      </c>
      <c r="H35" s="76">
        <v>5852</v>
      </c>
      <c r="I35" s="76">
        <v>2899</v>
      </c>
      <c r="J35" s="76">
        <v>72920</v>
      </c>
      <c r="K35" s="76">
        <v>35024</v>
      </c>
      <c r="L35" s="76">
        <v>12198</v>
      </c>
      <c r="M35" s="77">
        <v>28340</v>
      </c>
      <c r="N35" s="59" t="str">
        <f t="shared" si="3"/>
        <v>correcto</v>
      </c>
    </row>
    <row r="36" spans="1:14" x14ac:dyDescent="0.25">
      <c r="A36" s="56" t="s">
        <v>62</v>
      </c>
      <c r="B36" s="76">
        <v>266250</v>
      </c>
      <c r="C36" s="76">
        <v>45023</v>
      </c>
      <c r="D36" s="76">
        <v>16875</v>
      </c>
      <c r="E36" s="76">
        <v>21</v>
      </c>
      <c r="F36" s="76">
        <v>6040</v>
      </c>
      <c r="G36" s="76">
        <v>142359</v>
      </c>
      <c r="H36" s="76">
        <v>4746</v>
      </c>
      <c r="I36" s="76">
        <v>3543</v>
      </c>
      <c r="J36" s="76">
        <v>16941</v>
      </c>
      <c r="K36" s="76">
        <v>10964</v>
      </c>
      <c r="L36" s="76">
        <v>6174</v>
      </c>
      <c r="M36" s="77">
        <v>13564</v>
      </c>
      <c r="N36" s="59" t="str">
        <f t="shared" si="3"/>
        <v>correcto</v>
      </c>
    </row>
    <row r="37" spans="1:14" x14ac:dyDescent="0.25">
      <c r="A37" s="56" t="s">
        <v>63</v>
      </c>
      <c r="B37" s="76">
        <v>149143</v>
      </c>
      <c r="C37" s="76">
        <v>26924</v>
      </c>
      <c r="D37" s="76">
        <v>20263</v>
      </c>
      <c r="E37" s="76">
        <v>0</v>
      </c>
      <c r="F37" s="76">
        <v>0</v>
      </c>
      <c r="G37" s="76">
        <v>20252</v>
      </c>
      <c r="H37" s="76">
        <v>3018</v>
      </c>
      <c r="I37" s="76">
        <v>4026</v>
      </c>
      <c r="J37" s="76">
        <v>38301</v>
      </c>
      <c r="K37" s="76">
        <v>13294</v>
      </c>
      <c r="L37" s="76">
        <v>6751</v>
      </c>
      <c r="M37" s="77">
        <v>16314</v>
      </c>
      <c r="N37" s="59" t="str">
        <f t="shared" si="3"/>
        <v>correcto</v>
      </c>
    </row>
    <row r="38" spans="1:14" x14ac:dyDescent="0.25">
      <c r="A38" s="56" t="s">
        <v>65</v>
      </c>
      <c r="B38" s="76">
        <v>792817</v>
      </c>
      <c r="C38" s="76">
        <v>3197</v>
      </c>
      <c r="D38" s="76">
        <v>1455</v>
      </c>
      <c r="E38" s="76">
        <v>0</v>
      </c>
      <c r="F38" s="76">
        <v>0</v>
      </c>
      <c r="G38" s="76">
        <v>700778</v>
      </c>
      <c r="H38" s="76">
        <v>4575</v>
      </c>
      <c r="I38" s="76">
        <v>3382</v>
      </c>
      <c r="J38" s="76">
        <v>14731</v>
      </c>
      <c r="K38" s="76">
        <v>13823</v>
      </c>
      <c r="L38" s="76">
        <v>12460</v>
      </c>
      <c r="M38" s="77">
        <v>38416</v>
      </c>
      <c r="N38" s="59" t="str">
        <f t="shared" si="3"/>
        <v>correcto</v>
      </c>
    </row>
    <row r="39" spans="1:14" x14ac:dyDescent="0.25">
      <c r="A39" s="56" t="s">
        <v>66</v>
      </c>
      <c r="B39" s="76">
        <v>283974</v>
      </c>
      <c r="C39" s="76">
        <v>48032</v>
      </c>
      <c r="D39" s="76">
        <v>87143</v>
      </c>
      <c r="E39" s="76">
        <v>0</v>
      </c>
      <c r="F39" s="76">
        <v>0</v>
      </c>
      <c r="G39" s="76">
        <v>17572</v>
      </c>
      <c r="H39" s="76">
        <v>4540</v>
      </c>
      <c r="I39" s="76">
        <v>1610</v>
      </c>
      <c r="J39" s="76">
        <v>64818</v>
      </c>
      <c r="K39" s="76">
        <v>26366</v>
      </c>
      <c r="L39" s="76">
        <v>11849</v>
      </c>
      <c r="M39" s="77">
        <v>22044</v>
      </c>
      <c r="N39" s="59" t="str">
        <f t="shared" si="3"/>
        <v>correcto</v>
      </c>
    </row>
    <row r="40" spans="1:14" x14ac:dyDescent="0.25">
      <c r="A40" s="56" t="s">
        <v>67</v>
      </c>
      <c r="B40" s="76">
        <v>205414</v>
      </c>
      <c r="C40" s="76">
        <v>25265</v>
      </c>
      <c r="D40" s="76">
        <v>48435</v>
      </c>
      <c r="E40" s="76">
        <v>0</v>
      </c>
      <c r="F40" s="76">
        <v>0</v>
      </c>
      <c r="G40" s="76">
        <v>17274</v>
      </c>
      <c r="H40" s="76">
        <v>3109</v>
      </c>
      <c r="I40" s="76">
        <v>6441</v>
      </c>
      <c r="J40" s="76">
        <v>48614</v>
      </c>
      <c r="K40" s="76">
        <v>20894</v>
      </c>
      <c r="L40" s="76">
        <v>11019</v>
      </c>
      <c r="M40" s="77">
        <v>24363</v>
      </c>
      <c r="N40" s="59" t="str">
        <f t="shared" si="3"/>
        <v>correcto</v>
      </c>
    </row>
    <row r="41" spans="1:14" x14ac:dyDescent="0.25">
      <c r="A41" s="56" t="s">
        <v>68</v>
      </c>
      <c r="B41" s="76">
        <v>130925</v>
      </c>
      <c r="C41" s="76">
        <v>971</v>
      </c>
      <c r="D41" s="76">
        <v>28144</v>
      </c>
      <c r="E41" s="76">
        <v>0</v>
      </c>
      <c r="F41" s="76">
        <v>0</v>
      </c>
      <c r="G41" s="76">
        <v>56289</v>
      </c>
      <c r="H41" s="76">
        <v>1136</v>
      </c>
      <c r="I41" s="76">
        <v>3060</v>
      </c>
      <c r="J41" s="76">
        <v>21360</v>
      </c>
      <c r="K41" s="76">
        <v>5942</v>
      </c>
      <c r="L41" s="76">
        <v>4561</v>
      </c>
      <c r="M41" s="77">
        <v>9462</v>
      </c>
      <c r="N41" s="59" t="str">
        <f t="shared" si="3"/>
        <v>correcto</v>
      </c>
    </row>
    <row r="42" spans="1:14" x14ac:dyDescent="0.25">
      <c r="A42" s="56" t="s">
        <v>69</v>
      </c>
      <c r="B42" s="76">
        <v>1047930</v>
      </c>
      <c r="C42" s="76">
        <v>5522</v>
      </c>
      <c r="D42" s="76">
        <v>9306</v>
      </c>
      <c r="E42" s="76">
        <v>11</v>
      </c>
      <c r="F42" s="76">
        <v>11449</v>
      </c>
      <c r="G42" s="76">
        <v>837776</v>
      </c>
      <c r="H42" s="76">
        <v>10962</v>
      </c>
      <c r="I42" s="76">
        <v>9017</v>
      </c>
      <c r="J42" s="76">
        <v>23570</v>
      </c>
      <c r="K42" s="76">
        <v>100610</v>
      </c>
      <c r="L42" s="76">
        <v>8782</v>
      </c>
      <c r="M42" s="77">
        <v>30925</v>
      </c>
      <c r="N42" s="59" t="str">
        <f t="shared" si="3"/>
        <v>correcto</v>
      </c>
    </row>
    <row r="43" spans="1:14" x14ac:dyDescent="0.25">
      <c r="A43" s="56" t="s">
        <v>70</v>
      </c>
      <c r="B43" s="76">
        <v>131538</v>
      </c>
      <c r="C43" s="76">
        <v>2891</v>
      </c>
      <c r="D43" s="79">
        <v>40035</v>
      </c>
      <c r="E43" s="76">
        <v>0</v>
      </c>
      <c r="F43" s="76">
        <v>0</v>
      </c>
      <c r="G43" s="76">
        <v>35143</v>
      </c>
      <c r="H43" s="79">
        <v>1278</v>
      </c>
      <c r="I43" s="76">
        <v>6280</v>
      </c>
      <c r="J43" s="79">
        <v>19151</v>
      </c>
      <c r="K43" s="76">
        <v>8738</v>
      </c>
      <c r="L43" s="76">
        <v>5793</v>
      </c>
      <c r="M43" s="77">
        <v>12229</v>
      </c>
      <c r="N43" s="59" t="str">
        <f t="shared" si="3"/>
        <v>correcto</v>
      </c>
    </row>
    <row r="44" spans="1:14" x14ac:dyDescent="0.25">
      <c r="A44" s="56" t="s">
        <v>71</v>
      </c>
      <c r="B44" s="76">
        <v>91239</v>
      </c>
      <c r="C44" s="76">
        <v>21843</v>
      </c>
      <c r="D44" s="76">
        <v>13905</v>
      </c>
      <c r="E44" s="76">
        <v>0</v>
      </c>
      <c r="F44" s="76">
        <v>0</v>
      </c>
      <c r="G44" s="76">
        <v>3276</v>
      </c>
      <c r="H44" s="79">
        <v>710</v>
      </c>
      <c r="I44" s="76">
        <v>644</v>
      </c>
      <c r="J44" s="79">
        <v>29463</v>
      </c>
      <c r="K44" s="76">
        <v>10623</v>
      </c>
      <c r="L44" s="76">
        <v>4024</v>
      </c>
      <c r="M44" s="77">
        <v>6751</v>
      </c>
      <c r="N44" s="59" t="str">
        <f t="shared" si="3"/>
        <v>correcto</v>
      </c>
    </row>
    <row r="45" spans="1:14" x14ac:dyDescent="0.25">
      <c r="A45" s="56" t="s">
        <v>72</v>
      </c>
      <c r="B45" s="76">
        <v>185879</v>
      </c>
      <c r="C45" s="76">
        <v>23311</v>
      </c>
      <c r="D45" s="76">
        <v>63256</v>
      </c>
      <c r="E45" s="76">
        <v>0</v>
      </c>
      <c r="F45" s="76">
        <v>0</v>
      </c>
      <c r="G45" s="76">
        <v>33356</v>
      </c>
      <c r="H45" s="79">
        <v>2379</v>
      </c>
      <c r="I45" s="76">
        <v>2254</v>
      </c>
      <c r="J45" s="79">
        <v>27990</v>
      </c>
      <c r="K45" s="76">
        <v>13024</v>
      </c>
      <c r="L45" s="76">
        <v>6765</v>
      </c>
      <c r="M45" s="77">
        <v>13544</v>
      </c>
      <c r="N45" s="59" t="str">
        <f t="shared" si="3"/>
        <v>correcto</v>
      </c>
    </row>
    <row r="46" spans="1:14" x14ac:dyDescent="0.25">
      <c r="A46" s="56" t="s">
        <v>73</v>
      </c>
      <c r="B46" s="76">
        <v>170817</v>
      </c>
      <c r="C46" s="76">
        <v>17959</v>
      </c>
      <c r="D46" s="76">
        <v>86902</v>
      </c>
      <c r="E46" s="76">
        <v>0</v>
      </c>
      <c r="F46" s="76">
        <v>0</v>
      </c>
      <c r="G46" s="76">
        <v>8041</v>
      </c>
      <c r="H46" s="79">
        <v>1065</v>
      </c>
      <c r="I46" s="76">
        <v>161</v>
      </c>
      <c r="J46" s="79">
        <v>31672</v>
      </c>
      <c r="K46" s="76">
        <v>10937</v>
      </c>
      <c r="L46" s="76">
        <v>4462</v>
      </c>
      <c r="M46" s="77">
        <v>9618</v>
      </c>
      <c r="N46" s="59" t="str">
        <f t="shared" si="3"/>
        <v>correcto</v>
      </c>
    </row>
    <row r="47" spans="1:14" x14ac:dyDescent="0.25">
      <c r="A47" s="56" t="s">
        <v>74</v>
      </c>
      <c r="B47" s="76">
        <v>100021</v>
      </c>
      <c r="C47" s="76">
        <v>25975</v>
      </c>
      <c r="D47" s="76">
        <v>32933</v>
      </c>
      <c r="E47" s="76">
        <v>0</v>
      </c>
      <c r="F47" s="76">
        <v>0</v>
      </c>
      <c r="G47" s="76">
        <v>11913</v>
      </c>
      <c r="H47" s="79">
        <v>1208</v>
      </c>
      <c r="I47" s="76">
        <v>483</v>
      </c>
      <c r="J47" s="79">
        <v>13258</v>
      </c>
      <c r="K47" s="76">
        <v>4182</v>
      </c>
      <c r="L47" s="76">
        <v>2939</v>
      </c>
      <c r="M47" s="77">
        <v>7130</v>
      </c>
      <c r="N47" s="59" t="str">
        <f t="shared" si="3"/>
        <v>correcto</v>
      </c>
    </row>
    <row r="48" spans="1:14" x14ac:dyDescent="0.25">
      <c r="A48" s="56" t="s">
        <v>75</v>
      </c>
      <c r="B48" s="76">
        <v>64559</v>
      </c>
      <c r="C48" s="76">
        <v>7170</v>
      </c>
      <c r="D48" s="76">
        <v>30863</v>
      </c>
      <c r="E48" s="76">
        <v>31</v>
      </c>
      <c r="F48" s="76">
        <v>244</v>
      </c>
      <c r="G48" s="76">
        <v>2680</v>
      </c>
      <c r="H48" s="79">
        <v>284</v>
      </c>
      <c r="I48" s="76">
        <v>161</v>
      </c>
      <c r="J48" s="79">
        <v>10312</v>
      </c>
      <c r="K48" s="76">
        <v>4441</v>
      </c>
      <c r="L48" s="76">
        <v>2470</v>
      </c>
      <c r="M48" s="77">
        <v>5903</v>
      </c>
      <c r="N48" s="59" t="str">
        <f t="shared" si="3"/>
        <v>correcto</v>
      </c>
    </row>
    <row r="49" spans="1:15" x14ac:dyDescent="0.25">
      <c r="A49" s="56" t="s">
        <v>76</v>
      </c>
      <c r="B49" s="76">
        <v>107963</v>
      </c>
      <c r="C49" s="76">
        <v>25456</v>
      </c>
      <c r="D49" s="76">
        <v>18634</v>
      </c>
      <c r="E49" s="76">
        <v>0</v>
      </c>
      <c r="F49" s="76">
        <v>0</v>
      </c>
      <c r="G49" s="76">
        <v>6254</v>
      </c>
      <c r="H49" s="79">
        <v>2634</v>
      </c>
      <c r="I49" s="76">
        <v>1932</v>
      </c>
      <c r="J49" s="79">
        <v>22834</v>
      </c>
      <c r="K49" s="76">
        <v>13775</v>
      </c>
      <c r="L49" s="76">
        <v>5753</v>
      </c>
      <c r="M49" s="77">
        <v>10691</v>
      </c>
      <c r="N49" s="59" t="str">
        <f t="shared" si="3"/>
        <v>correcto</v>
      </c>
    </row>
    <row r="50" spans="1:15" x14ac:dyDescent="0.25">
      <c r="A50" s="56" t="s">
        <v>77</v>
      </c>
      <c r="B50" s="76">
        <v>201835</v>
      </c>
      <c r="C50" s="76">
        <v>31419</v>
      </c>
      <c r="D50" s="76">
        <v>80584</v>
      </c>
      <c r="E50" s="76">
        <v>593</v>
      </c>
      <c r="F50" s="76">
        <v>183</v>
      </c>
      <c r="G50" s="76">
        <v>3574</v>
      </c>
      <c r="H50" s="79">
        <v>2344</v>
      </c>
      <c r="I50" s="76">
        <v>8051</v>
      </c>
      <c r="J50" s="79">
        <v>33882</v>
      </c>
      <c r="K50" s="76">
        <v>11526</v>
      </c>
      <c r="L50" s="76">
        <v>9155</v>
      </c>
      <c r="M50" s="77">
        <v>20524</v>
      </c>
      <c r="N50" s="59" t="str">
        <f t="shared" si="3"/>
        <v>correcto</v>
      </c>
    </row>
    <row r="51" spans="1:15" x14ac:dyDescent="0.25">
      <c r="A51" s="56" t="s">
        <v>78</v>
      </c>
      <c r="B51" s="76">
        <v>239812</v>
      </c>
      <c r="C51" s="76">
        <v>25036</v>
      </c>
      <c r="D51" s="76">
        <v>112933</v>
      </c>
      <c r="E51" s="76">
        <v>0</v>
      </c>
      <c r="F51" s="79">
        <v>468</v>
      </c>
      <c r="G51" s="79">
        <v>4170</v>
      </c>
      <c r="H51" s="79">
        <v>1688</v>
      </c>
      <c r="I51" s="79">
        <v>1771</v>
      </c>
      <c r="J51" s="79">
        <v>50823</v>
      </c>
      <c r="K51" s="79">
        <v>20346</v>
      </c>
      <c r="L51" s="79">
        <v>7189</v>
      </c>
      <c r="M51" s="83">
        <v>15388</v>
      </c>
      <c r="N51" s="59" t="str">
        <f t="shared" si="3"/>
        <v>correcto</v>
      </c>
      <c r="O51" s="80"/>
    </row>
    <row r="52" spans="1:15" x14ac:dyDescent="0.25">
      <c r="A52" s="56" t="s">
        <v>79</v>
      </c>
      <c r="B52" s="79">
        <v>129948</v>
      </c>
      <c r="C52" s="79">
        <v>10617</v>
      </c>
      <c r="D52" s="79">
        <v>12428</v>
      </c>
      <c r="E52" s="79">
        <v>0</v>
      </c>
      <c r="F52" s="79">
        <v>509</v>
      </c>
      <c r="G52" s="79">
        <v>38419</v>
      </c>
      <c r="H52" s="79">
        <v>4560</v>
      </c>
      <c r="I52" s="79">
        <v>7729</v>
      </c>
      <c r="J52" s="79">
        <v>16941</v>
      </c>
      <c r="K52" s="79">
        <v>9811</v>
      </c>
      <c r="L52" s="79">
        <v>9364</v>
      </c>
      <c r="M52" s="83">
        <v>19570</v>
      </c>
      <c r="N52" s="59" t="str">
        <f t="shared" si="3"/>
        <v>correcto</v>
      </c>
    </row>
    <row r="53" spans="1:15" x14ac:dyDescent="0.25">
      <c r="A53" s="56" t="s">
        <v>80</v>
      </c>
      <c r="B53" s="76">
        <v>326459</v>
      </c>
      <c r="C53" s="76">
        <v>62532</v>
      </c>
      <c r="D53" s="76">
        <v>110166</v>
      </c>
      <c r="E53" s="76">
        <v>3</v>
      </c>
      <c r="F53" s="76">
        <v>0</v>
      </c>
      <c r="G53" s="76">
        <v>42291</v>
      </c>
      <c r="H53" s="79">
        <v>2273</v>
      </c>
      <c r="I53" s="76">
        <v>4348</v>
      </c>
      <c r="J53" s="79">
        <v>46404</v>
      </c>
      <c r="K53" s="76">
        <v>30747</v>
      </c>
      <c r="L53" s="76">
        <v>11183</v>
      </c>
      <c r="M53" s="77">
        <v>16512</v>
      </c>
      <c r="N53" s="59" t="str">
        <f t="shared" si="3"/>
        <v>correcto</v>
      </c>
    </row>
    <row r="54" spans="1:15" x14ac:dyDescent="0.25">
      <c r="A54" s="56" t="s">
        <v>81</v>
      </c>
      <c r="B54" s="76">
        <v>322134</v>
      </c>
      <c r="C54" s="76">
        <v>45568</v>
      </c>
      <c r="D54" s="76">
        <v>69838</v>
      </c>
      <c r="E54" s="76">
        <v>0</v>
      </c>
      <c r="F54" s="76">
        <v>0</v>
      </c>
      <c r="G54" s="76">
        <v>90836</v>
      </c>
      <c r="H54" s="79">
        <v>3876</v>
      </c>
      <c r="I54" s="76">
        <v>8535</v>
      </c>
      <c r="J54" s="79">
        <v>48613</v>
      </c>
      <c r="K54" s="76">
        <v>20306</v>
      </c>
      <c r="L54" s="76">
        <v>11430</v>
      </c>
      <c r="M54" s="77">
        <v>23132</v>
      </c>
      <c r="N54" s="59" t="str">
        <f t="shared" si="3"/>
        <v>correcto</v>
      </c>
    </row>
    <row r="55" spans="1:15" x14ac:dyDescent="0.25">
      <c r="A55" s="56" t="s">
        <v>82</v>
      </c>
      <c r="B55" s="76">
        <v>314187</v>
      </c>
      <c r="C55" s="76">
        <v>16239</v>
      </c>
      <c r="D55" s="76">
        <v>84464</v>
      </c>
      <c r="E55" s="76">
        <v>121</v>
      </c>
      <c r="F55" s="76">
        <v>0</v>
      </c>
      <c r="G55" s="76">
        <v>113768</v>
      </c>
      <c r="H55" s="79">
        <v>4939</v>
      </c>
      <c r="I55" s="76">
        <v>3543</v>
      </c>
      <c r="J55" s="79">
        <v>38301</v>
      </c>
      <c r="K55" s="76">
        <v>11741</v>
      </c>
      <c r="L55" s="76">
        <v>8348</v>
      </c>
      <c r="M55" s="77">
        <v>32723</v>
      </c>
      <c r="N55" s="59" t="str">
        <f t="shared" si="3"/>
        <v>correcto</v>
      </c>
    </row>
    <row r="56" spans="1:15" x14ac:dyDescent="0.25">
      <c r="A56" s="56" t="s">
        <v>83</v>
      </c>
      <c r="B56" s="76">
        <v>407021</v>
      </c>
      <c r="C56" s="76">
        <v>30490</v>
      </c>
      <c r="D56" s="76">
        <v>62017</v>
      </c>
      <c r="E56" s="76">
        <v>0</v>
      </c>
      <c r="F56" s="76">
        <v>0</v>
      </c>
      <c r="G56" s="76">
        <v>82199</v>
      </c>
      <c r="H56" s="79">
        <v>16611</v>
      </c>
      <c r="I56" s="76">
        <v>6924</v>
      </c>
      <c r="J56" s="79">
        <v>133319</v>
      </c>
      <c r="K56" s="76">
        <v>24616</v>
      </c>
      <c r="L56" s="76">
        <v>16286</v>
      </c>
      <c r="M56" s="77">
        <v>34559</v>
      </c>
      <c r="N56" s="59" t="str">
        <f t="shared" si="3"/>
        <v>correcto</v>
      </c>
    </row>
    <row r="57" spans="1:15" x14ac:dyDescent="0.25">
      <c r="A57" s="56" t="s">
        <v>175</v>
      </c>
      <c r="B57" s="76">
        <v>130795</v>
      </c>
      <c r="C57" s="76">
        <v>25293</v>
      </c>
      <c r="D57" s="76">
        <v>60446</v>
      </c>
      <c r="E57" s="76">
        <v>85</v>
      </c>
      <c r="F57" s="76">
        <v>0</v>
      </c>
      <c r="G57" s="76">
        <v>2978</v>
      </c>
      <c r="H57" s="79">
        <v>0</v>
      </c>
      <c r="I57" s="76">
        <v>322</v>
      </c>
      <c r="J57" s="79">
        <v>18414</v>
      </c>
      <c r="K57" s="76">
        <v>10584</v>
      </c>
      <c r="L57" s="76">
        <v>4744</v>
      </c>
      <c r="M57" s="77">
        <v>7929</v>
      </c>
      <c r="N57" s="59" t="str">
        <f t="shared" si="3"/>
        <v>correcto</v>
      </c>
    </row>
    <row r="58" spans="1:15" x14ac:dyDescent="0.25">
      <c r="A58" s="56" t="s">
        <v>84</v>
      </c>
      <c r="B58" s="76">
        <v>121852</v>
      </c>
      <c r="C58" s="76">
        <v>8667</v>
      </c>
      <c r="D58" s="76">
        <v>29731</v>
      </c>
      <c r="E58" s="76">
        <v>0</v>
      </c>
      <c r="F58" s="76">
        <v>0</v>
      </c>
      <c r="G58" s="76">
        <v>11615</v>
      </c>
      <c r="H58" s="79">
        <v>3546</v>
      </c>
      <c r="I58" s="76">
        <v>3060</v>
      </c>
      <c r="J58" s="79">
        <v>21360</v>
      </c>
      <c r="K58" s="76">
        <v>9701</v>
      </c>
      <c r="L58" s="76">
        <v>7144</v>
      </c>
      <c r="M58" s="77">
        <v>27028</v>
      </c>
      <c r="N58" s="59" t="str">
        <f t="shared" si="3"/>
        <v>correcto</v>
      </c>
    </row>
    <row r="59" spans="1:15" x14ac:dyDescent="0.25">
      <c r="A59" s="56" t="s">
        <v>85</v>
      </c>
      <c r="B59" s="76">
        <v>2033530</v>
      </c>
      <c r="C59" s="76">
        <v>315</v>
      </c>
      <c r="D59" s="76">
        <v>40</v>
      </c>
      <c r="E59" s="76">
        <v>52</v>
      </c>
      <c r="F59" s="76">
        <v>0</v>
      </c>
      <c r="G59" s="76">
        <v>1705632</v>
      </c>
      <c r="H59" s="79">
        <v>9789</v>
      </c>
      <c r="I59" s="76">
        <v>3221</v>
      </c>
      <c r="J59" s="79">
        <v>27990</v>
      </c>
      <c r="K59" s="76">
        <v>248242</v>
      </c>
      <c r="L59" s="76">
        <v>9025</v>
      </c>
      <c r="M59" s="77">
        <v>29224</v>
      </c>
      <c r="N59" s="59" t="str">
        <f t="shared" si="3"/>
        <v>correcto</v>
      </c>
    </row>
    <row r="60" spans="1:15" x14ac:dyDescent="0.25">
      <c r="A60" s="56" t="s">
        <v>86</v>
      </c>
      <c r="B60" s="76">
        <v>171340</v>
      </c>
      <c r="C60" s="76">
        <v>9443</v>
      </c>
      <c r="D60" s="76">
        <v>6018</v>
      </c>
      <c r="E60" s="76">
        <v>0</v>
      </c>
      <c r="F60" s="76">
        <v>20</v>
      </c>
      <c r="G60" s="76">
        <v>90538</v>
      </c>
      <c r="H60" s="79">
        <v>5824</v>
      </c>
      <c r="I60" s="76">
        <v>13848</v>
      </c>
      <c r="J60" s="79">
        <v>9575</v>
      </c>
      <c r="K60" s="76">
        <v>10735</v>
      </c>
      <c r="L60" s="76">
        <v>8392</v>
      </c>
      <c r="M60" s="77">
        <v>16947</v>
      </c>
      <c r="N60" s="59" t="str">
        <f t="shared" si="3"/>
        <v>correcto</v>
      </c>
    </row>
    <row r="61" spans="1:15" x14ac:dyDescent="0.25">
      <c r="A61" s="56" t="s">
        <v>88</v>
      </c>
      <c r="B61" s="76">
        <v>140651</v>
      </c>
      <c r="C61" s="76">
        <v>13629</v>
      </c>
      <c r="D61" s="76">
        <v>30239</v>
      </c>
      <c r="E61" s="76">
        <v>0</v>
      </c>
      <c r="F61" s="76">
        <v>0</v>
      </c>
      <c r="G61" s="76">
        <v>73562</v>
      </c>
      <c r="H61" s="79">
        <v>994</v>
      </c>
      <c r="I61" s="76">
        <v>322</v>
      </c>
      <c r="J61" s="79">
        <v>8102</v>
      </c>
      <c r="K61" s="76">
        <v>4836</v>
      </c>
      <c r="L61" s="76">
        <v>2969</v>
      </c>
      <c r="M61" s="77">
        <v>5998</v>
      </c>
      <c r="N61" s="59" t="str">
        <f t="shared" si="3"/>
        <v>correcto</v>
      </c>
    </row>
    <row r="62" spans="1:15" x14ac:dyDescent="0.25">
      <c r="A62" s="56" t="s">
        <v>90</v>
      </c>
      <c r="B62" s="79">
        <v>301963</v>
      </c>
      <c r="C62" s="79">
        <v>187974</v>
      </c>
      <c r="D62" s="79">
        <v>25353</v>
      </c>
      <c r="E62" s="79">
        <v>0</v>
      </c>
      <c r="F62" s="79">
        <v>81</v>
      </c>
      <c r="G62" s="79">
        <v>12806</v>
      </c>
      <c r="H62" s="79">
        <v>2550</v>
      </c>
      <c r="I62" s="79">
        <v>4348</v>
      </c>
      <c r="J62" s="79">
        <v>22097</v>
      </c>
      <c r="K62" s="79">
        <v>9421</v>
      </c>
      <c r="L62" s="79">
        <v>11898</v>
      </c>
      <c r="M62" s="83">
        <v>25435</v>
      </c>
      <c r="N62" s="59" t="str">
        <f t="shared" si="3"/>
        <v>correcto</v>
      </c>
    </row>
    <row r="63" spans="1:15" x14ac:dyDescent="0.25">
      <c r="A63" s="56" t="s">
        <v>91</v>
      </c>
      <c r="B63" s="76">
        <v>91123</v>
      </c>
      <c r="C63" s="76">
        <v>12966</v>
      </c>
      <c r="D63" s="76">
        <v>51087</v>
      </c>
      <c r="E63" s="76">
        <v>0</v>
      </c>
      <c r="F63" s="76">
        <v>0</v>
      </c>
      <c r="G63" s="76">
        <v>596</v>
      </c>
      <c r="H63" s="79">
        <v>994</v>
      </c>
      <c r="I63" s="76">
        <v>0</v>
      </c>
      <c r="J63" s="79">
        <v>11049</v>
      </c>
      <c r="K63" s="76">
        <v>4915</v>
      </c>
      <c r="L63" s="76">
        <v>2613</v>
      </c>
      <c r="M63" s="77">
        <v>6903</v>
      </c>
      <c r="N63" s="59" t="str">
        <f t="shared" si="3"/>
        <v>correcto</v>
      </c>
    </row>
    <row r="64" spans="1:15" x14ac:dyDescent="0.25">
      <c r="A64" s="56" t="s">
        <v>92</v>
      </c>
      <c r="B64" s="76">
        <v>125477</v>
      </c>
      <c r="C64" s="79">
        <v>30050</v>
      </c>
      <c r="D64" s="76">
        <v>31202</v>
      </c>
      <c r="E64" s="76">
        <v>0</v>
      </c>
      <c r="F64" s="76">
        <v>0</v>
      </c>
      <c r="G64" s="76">
        <v>6552</v>
      </c>
      <c r="H64" s="79">
        <v>1278</v>
      </c>
      <c r="I64" s="76">
        <v>644</v>
      </c>
      <c r="J64" s="79">
        <v>19887</v>
      </c>
      <c r="K64" s="76">
        <v>20397</v>
      </c>
      <c r="L64" s="76">
        <v>5672</v>
      </c>
      <c r="M64" s="77">
        <v>9795</v>
      </c>
      <c r="N64" s="59" t="str">
        <f t="shared" si="3"/>
        <v>correcto</v>
      </c>
    </row>
    <row r="65" spans="1:17" x14ac:dyDescent="0.25">
      <c r="A65" s="56" t="s">
        <v>93</v>
      </c>
      <c r="B65" s="79">
        <v>90967</v>
      </c>
      <c r="C65" s="79">
        <v>12004</v>
      </c>
      <c r="D65" s="79">
        <v>30072</v>
      </c>
      <c r="E65" s="79">
        <v>0</v>
      </c>
      <c r="F65" s="79">
        <v>0</v>
      </c>
      <c r="G65" s="79">
        <v>2680</v>
      </c>
      <c r="H65" s="79">
        <v>1349</v>
      </c>
      <c r="I65" s="79">
        <v>2738</v>
      </c>
      <c r="J65" s="79">
        <v>18414</v>
      </c>
      <c r="K65" s="79">
        <v>6552</v>
      </c>
      <c r="L65" s="79">
        <v>4772</v>
      </c>
      <c r="M65" s="83">
        <v>12386</v>
      </c>
      <c r="N65" s="59" t="str">
        <f t="shared" si="3"/>
        <v>correcto</v>
      </c>
    </row>
    <row r="66" spans="1:17" x14ac:dyDescent="0.25">
      <c r="A66" s="56" t="s">
        <v>94</v>
      </c>
      <c r="B66" s="76">
        <v>55437</v>
      </c>
      <c r="C66" s="76">
        <v>5353</v>
      </c>
      <c r="D66" s="76">
        <v>41620</v>
      </c>
      <c r="E66" s="76">
        <v>0</v>
      </c>
      <c r="F66" s="76">
        <v>0</v>
      </c>
      <c r="G66" s="76">
        <v>298</v>
      </c>
      <c r="H66" s="79">
        <v>183</v>
      </c>
      <c r="I66" s="76">
        <v>0</v>
      </c>
      <c r="J66" s="79">
        <v>1473</v>
      </c>
      <c r="K66" s="76">
        <v>1725</v>
      </c>
      <c r="L66" s="76">
        <v>961</v>
      </c>
      <c r="M66" s="77">
        <v>3824</v>
      </c>
      <c r="N66" s="59" t="str">
        <f t="shared" si="3"/>
        <v>correcto</v>
      </c>
    </row>
    <row r="67" spans="1:17" x14ac:dyDescent="0.25">
      <c r="A67" s="56" t="s">
        <v>95</v>
      </c>
      <c r="B67" s="76">
        <v>163230</v>
      </c>
      <c r="C67" s="76">
        <v>27685</v>
      </c>
      <c r="D67" s="76">
        <v>91492</v>
      </c>
      <c r="E67" s="76">
        <v>0</v>
      </c>
      <c r="F67" s="76">
        <v>0</v>
      </c>
      <c r="G67" s="76">
        <v>1489</v>
      </c>
      <c r="H67" s="79">
        <v>1136</v>
      </c>
      <c r="I67" s="76">
        <v>644</v>
      </c>
      <c r="J67" s="79">
        <v>18414</v>
      </c>
      <c r="K67" s="76">
        <v>9142</v>
      </c>
      <c r="L67" s="76">
        <v>3530</v>
      </c>
      <c r="M67" s="77">
        <v>9698</v>
      </c>
      <c r="N67" s="59" t="str">
        <f t="shared" si="3"/>
        <v>correcto</v>
      </c>
    </row>
    <row r="68" spans="1:17" x14ac:dyDescent="0.25">
      <c r="A68" s="56" t="s">
        <v>96</v>
      </c>
      <c r="B68" s="82">
        <v>61352</v>
      </c>
      <c r="C68" s="82">
        <v>689</v>
      </c>
      <c r="D68" s="82">
        <v>26110</v>
      </c>
      <c r="E68" s="82">
        <v>0</v>
      </c>
      <c r="F68" s="82">
        <v>0</v>
      </c>
      <c r="G68" s="82">
        <v>3574</v>
      </c>
      <c r="H68" s="82">
        <v>1065</v>
      </c>
      <c r="I68" s="82">
        <v>966</v>
      </c>
      <c r="J68" s="82">
        <v>16204</v>
      </c>
      <c r="K68" s="82">
        <v>4560</v>
      </c>
      <c r="L68" s="82">
        <v>2599</v>
      </c>
      <c r="M68" s="81">
        <v>6585</v>
      </c>
      <c r="N68" s="59" t="str">
        <f t="shared" si="3"/>
        <v>ERROR</v>
      </c>
      <c r="O68" s="85">
        <v>61347</v>
      </c>
      <c r="P68" s="85">
        <v>26105</v>
      </c>
      <c r="Q68" s="85">
        <v>5585</v>
      </c>
    </row>
    <row r="69" spans="1:17" x14ac:dyDescent="0.25">
      <c r="A69" s="56" t="s">
        <v>97</v>
      </c>
      <c r="B69" s="76">
        <v>90554</v>
      </c>
      <c r="C69" s="76">
        <v>934</v>
      </c>
      <c r="D69" s="76">
        <v>39344</v>
      </c>
      <c r="E69" s="76">
        <v>156</v>
      </c>
      <c r="F69" s="76">
        <v>0</v>
      </c>
      <c r="G69" s="76">
        <v>1191</v>
      </c>
      <c r="H69" s="79">
        <v>2628</v>
      </c>
      <c r="I69" s="76">
        <v>4670</v>
      </c>
      <c r="J69" s="79">
        <v>5156</v>
      </c>
      <c r="K69" s="76">
        <v>4010</v>
      </c>
      <c r="L69" s="76">
        <v>8801</v>
      </c>
      <c r="M69" s="77">
        <v>23664</v>
      </c>
      <c r="N69" s="59" t="str">
        <f t="shared" si="3"/>
        <v>correcto</v>
      </c>
    </row>
    <row r="70" spans="1:17" x14ac:dyDescent="0.25">
      <c r="A70" s="56" t="s">
        <v>98</v>
      </c>
      <c r="B70" s="76">
        <v>185108</v>
      </c>
      <c r="C70" s="76">
        <v>26495</v>
      </c>
      <c r="D70" s="76">
        <v>53713</v>
      </c>
      <c r="E70" s="76">
        <v>0</v>
      </c>
      <c r="F70" s="76">
        <v>0</v>
      </c>
      <c r="G70" s="76">
        <v>2680</v>
      </c>
      <c r="H70" s="79">
        <v>2912</v>
      </c>
      <c r="I70" s="76">
        <v>29146</v>
      </c>
      <c r="J70" s="79">
        <v>30936</v>
      </c>
      <c r="K70" s="76">
        <v>8540</v>
      </c>
      <c r="L70" s="76">
        <v>8959</v>
      </c>
      <c r="M70" s="77">
        <v>21727</v>
      </c>
      <c r="N70" s="59" t="str">
        <f t="shared" si="3"/>
        <v>correcto</v>
      </c>
    </row>
    <row r="71" spans="1:17" x14ac:dyDescent="0.25">
      <c r="A71" s="56" t="s">
        <v>99</v>
      </c>
      <c r="B71" s="76">
        <v>66292</v>
      </c>
      <c r="C71" s="76">
        <v>6494</v>
      </c>
      <c r="D71" s="76">
        <v>29736</v>
      </c>
      <c r="E71" s="76">
        <v>0</v>
      </c>
      <c r="F71" s="76">
        <v>0</v>
      </c>
      <c r="G71" s="76">
        <v>5063</v>
      </c>
      <c r="H71" s="79">
        <v>497</v>
      </c>
      <c r="I71" s="76">
        <v>322</v>
      </c>
      <c r="J71" s="79">
        <v>12522</v>
      </c>
      <c r="K71" s="76">
        <v>2414</v>
      </c>
      <c r="L71" s="76">
        <v>2825</v>
      </c>
      <c r="M71" s="77">
        <v>6419</v>
      </c>
      <c r="N71" s="59" t="str">
        <f t="shared" si="3"/>
        <v>correcto</v>
      </c>
    </row>
    <row r="72" spans="1:17" x14ac:dyDescent="0.25">
      <c r="A72" s="56" t="s">
        <v>100</v>
      </c>
      <c r="B72" s="76">
        <v>219309</v>
      </c>
      <c r="C72" s="76">
        <v>38483</v>
      </c>
      <c r="D72" s="76">
        <v>99250</v>
      </c>
      <c r="E72" s="76">
        <v>0</v>
      </c>
      <c r="F72" s="76">
        <v>0</v>
      </c>
      <c r="G72" s="76">
        <v>31867</v>
      </c>
      <c r="H72" s="79">
        <v>852</v>
      </c>
      <c r="I72" s="76">
        <v>1288</v>
      </c>
      <c r="J72" s="79">
        <v>17678</v>
      </c>
      <c r="K72" s="76">
        <v>12429</v>
      </c>
      <c r="L72" s="76">
        <v>5226</v>
      </c>
      <c r="M72" s="77">
        <v>12236</v>
      </c>
      <c r="N72" s="59" t="str">
        <f t="shared" si="3"/>
        <v>correcto</v>
      </c>
    </row>
    <row r="73" spans="1:17" x14ac:dyDescent="0.25">
      <c r="A73" s="56" t="s">
        <v>101</v>
      </c>
      <c r="B73" s="76">
        <v>2575109</v>
      </c>
      <c r="C73" s="76">
        <v>153135</v>
      </c>
      <c r="D73" s="76">
        <v>27315</v>
      </c>
      <c r="E73" s="76">
        <v>228993</v>
      </c>
      <c r="F73" s="76">
        <v>13666</v>
      </c>
      <c r="G73" s="76">
        <v>789230</v>
      </c>
      <c r="H73" s="79">
        <v>28098</v>
      </c>
      <c r="I73" s="76">
        <v>96938</v>
      </c>
      <c r="J73" s="79">
        <v>549479</v>
      </c>
      <c r="K73" s="76">
        <v>193311</v>
      </c>
      <c r="L73" s="76">
        <v>125715</v>
      </c>
      <c r="M73" s="77">
        <v>369229</v>
      </c>
      <c r="N73" s="59" t="str">
        <f t="shared" ref="N73:N130" si="4">+IF(+SUM(C73:M73)=B73,"correcto","ERROR")</f>
        <v>correcto</v>
      </c>
    </row>
    <row r="74" spans="1:17" x14ac:dyDescent="0.25">
      <c r="A74" s="56" t="s">
        <v>102</v>
      </c>
      <c r="B74" s="76">
        <v>177909</v>
      </c>
      <c r="C74" s="76">
        <v>2715</v>
      </c>
      <c r="D74" s="76">
        <v>12569</v>
      </c>
      <c r="E74" s="76">
        <v>0</v>
      </c>
      <c r="F74" s="76">
        <v>0</v>
      </c>
      <c r="G74" s="76">
        <v>90538</v>
      </c>
      <c r="H74" s="79">
        <v>1278</v>
      </c>
      <c r="I74" s="76">
        <v>6280</v>
      </c>
      <c r="J74" s="79">
        <v>9575</v>
      </c>
      <c r="K74" s="76">
        <v>6813</v>
      </c>
      <c r="L74" s="76">
        <v>5883</v>
      </c>
      <c r="M74" s="77">
        <v>42258</v>
      </c>
      <c r="N74" s="59" t="str">
        <f t="shared" si="4"/>
        <v>correcto</v>
      </c>
    </row>
    <row r="75" spans="1:17" x14ac:dyDescent="0.25">
      <c r="A75" s="56" t="s">
        <v>105</v>
      </c>
      <c r="B75" s="76">
        <v>128945</v>
      </c>
      <c r="C75" s="76">
        <v>18478</v>
      </c>
      <c r="D75" s="76">
        <v>48452</v>
      </c>
      <c r="E75" s="76">
        <v>0</v>
      </c>
      <c r="F75" s="76">
        <v>0</v>
      </c>
      <c r="G75" s="76">
        <v>3574</v>
      </c>
      <c r="H75" s="79">
        <v>568</v>
      </c>
      <c r="I75" s="76">
        <v>483</v>
      </c>
      <c r="J75" s="79">
        <v>24307</v>
      </c>
      <c r="K75" s="76">
        <v>15795</v>
      </c>
      <c r="L75" s="76">
        <v>5424</v>
      </c>
      <c r="M75" s="77">
        <v>11864</v>
      </c>
      <c r="N75" s="59" t="str">
        <f t="shared" si="4"/>
        <v>correcto</v>
      </c>
    </row>
    <row r="76" spans="1:17" x14ac:dyDescent="0.25">
      <c r="A76" s="56" t="s">
        <v>106</v>
      </c>
      <c r="B76" s="76">
        <v>300853</v>
      </c>
      <c r="C76" s="76">
        <v>38493</v>
      </c>
      <c r="D76" s="76">
        <v>144694</v>
      </c>
      <c r="E76" s="76">
        <v>0</v>
      </c>
      <c r="F76" s="76">
        <v>0</v>
      </c>
      <c r="G76" s="76">
        <v>35441</v>
      </c>
      <c r="H76" s="79">
        <v>3268</v>
      </c>
      <c r="I76" s="76">
        <v>1127</v>
      </c>
      <c r="J76" s="79">
        <v>28726</v>
      </c>
      <c r="K76" s="76">
        <v>23412</v>
      </c>
      <c r="L76" s="76">
        <v>7206</v>
      </c>
      <c r="M76" s="77">
        <v>18486</v>
      </c>
      <c r="N76" s="59" t="str">
        <f t="shared" si="4"/>
        <v>correcto</v>
      </c>
    </row>
    <row r="77" spans="1:17" x14ac:dyDescent="0.25">
      <c r="A77" s="56" t="s">
        <v>107</v>
      </c>
      <c r="B77" s="76">
        <v>158050</v>
      </c>
      <c r="C77" s="76">
        <v>18193</v>
      </c>
      <c r="D77" s="76">
        <v>63142</v>
      </c>
      <c r="E77" s="76">
        <v>0</v>
      </c>
      <c r="F77" s="76">
        <v>0</v>
      </c>
      <c r="G77" s="76">
        <v>2383</v>
      </c>
      <c r="H77" s="79">
        <v>1286</v>
      </c>
      <c r="I77" s="76">
        <v>966</v>
      </c>
      <c r="J77" s="79">
        <v>39775</v>
      </c>
      <c r="K77" s="76">
        <v>10779</v>
      </c>
      <c r="L77" s="76">
        <v>8618</v>
      </c>
      <c r="M77" s="77">
        <v>12908</v>
      </c>
      <c r="N77" s="59" t="str">
        <f t="shared" si="4"/>
        <v>correcto</v>
      </c>
    </row>
    <row r="78" spans="1:17" x14ac:dyDescent="0.25">
      <c r="A78" s="56" t="s">
        <v>108</v>
      </c>
      <c r="B78" s="76">
        <v>145707</v>
      </c>
      <c r="C78" s="76">
        <v>31032</v>
      </c>
      <c r="D78" s="76">
        <v>73731</v>
      </c>
      <c r="E78" s="76">
        <v>108</v>
      </c>
      <c r="F78" s="76">
        <v>0</v>
      </c>
      <c r="G78" s="76">
        <v>2383</v>
      </c>
      <c r="H78" s="79">
        <v>1136</v>
      </c>
      <c r="I78" s="76">
        <v>161</v>
      </c>
      <c r="J78" s="79">
        <v>16204</v>
      </c>
      <c r="K78" s="76">
        <v>9144</v>
      </c>
      <c r="L78" s="76">
        <v>3264</v>
      </c>
      <c r="M78" s="77">
        <v>8544</v>
      </c>
      <c r="N78" s="59" t="str">
        <f t="shared" si="4"/>
        <v>correcto</v>
      </c>
      <c r="O78" s="80"/>
    </row>
    <row r="79" spans="1:17" x14ac:dyDescent="0.25">
      <c r="A79" s="56" t="s">
        <v>109</v>
      </c>
      <c r="B79" s="76">
        <v>81637</v>
      </c>
      <c r="C79" s="76">
        <v>22935</v>
      </c>
      <c r="D79" s="76">
        <v>31469</v>
      </c>
      <c r="E79" s="76">
        <v>0</v>
      </c>
      <c r="F79" s="76">
        <v>0</v>
      </c>
      <c r="G79" s="76">
        <v>3574</v>
      </c>
      <c r="H79" s="79">
        <v>781</v>
      </c>
      <c r="I79" s="76">
        <v>1449</v>
      </c>
      <c r="J79" s="79">
        <v>8839</v>
      </c>
      <c r="K79" s="76">
        <v>4327</v>
      </c>
      <c r="L79" s="76">
        <v>2317</v>
      </c>
      <c r="M79" s="77">
        <v>5946</v>
      </c>
      <c r="N79" s="59" t="str">
        <f t="shared" si="4"/>
        <v>correcto</v>
      </c>
    </row>
    <row r="80" spans="1:17" x14ac:dyDescent="0.25">
      <c r="A80" s="56" t="s">
        <v>110</v>
      </c>
      <c r="B80" s="76">
        <v>341250</v>
      </c>
      <c r="C80" s="76">
        <v>18917</v>
      </c>
      <c r="D80" s="76">
        <v>99474</v>
      </c>
      <c r="E80" s="76">
        <v>0</v>
      </c>
      <c r="F80" s="76">
        <v>15394</v>
      </c>
      <c r="G80" s="76">
        <v>106025</v>
      </c>
      <c r="H80" s="79">
        <v>923</v>
      </c>
      <c r="I80" s="76">
        <v>1288</v>
      </c>
      <c r="J80" s="79">
        <v>36828</v>
      </c>
      <c r="K80" s="76">
        <v>42340</v>
      </c>
      <c r="L80" s="76">
        <v>6174</v>
      </c>
      <c r="M80" s="77">
        <v>13887</v>
      </c>
      <c r="N80" s="59" t="str">
        <f>+IF(+SUM(C80:M80)=B80,"correcto","ERROR")</f>
        <v>correcto</v>
      </c>
    </row>
    <row r="81" spans="1:14" x14ac:dyDescent="0.25">
      <c r="A81" s="56" t="s">
        <v>111</v>
      </c>
      <c r="B81" s="76">
        <v>439836</v>
      </c>
      <c r="C81" s="76">
        <v>41578</v>
      </c>
      <c r="D81" s="76">
        <v>48252</v>
      </c>
      <c r="E81" s="76">
        <v>0</v>
      </c>
      <c r="F81" s="76">
        <v>0</v>
      </c>
      <c r="G81" s="76">
        <v>95601</v>
      </c>
      <c r="H81" s="79">
        <v>9033</v>
      </c>
      <c r="I81" s="76">
        <v>4670</v>
      </c>
      <c r="J81" s="79">
        <v>134792</v>
      </c>
      <c r="K81" s="76">
        <v>31620</v>
      </c>
      <c r="L81" s="76">
        <v>21399</v>
      </c>
      <c r="M81" s="77">
        <v>52891</v>
      </c>
      <c r="N81" s="59" t="str">
        <f>+IF(+SUM(C81:M81)=B81,"correcto","ERROR")</f>
        <v>correcto</v>
      </c>
    </row>
    <row r="82" spans="1:14" x14ac:dyDescent="0.25">
      <c r="A82" s="56" t="s">
        <v>113</v>
      </c>
      <c r="B82" s="76">
        <v>2385756</v>
      </c>
      <c r="C82" s="76">
        <v>72682</v>
      </c>
      <c r="D82" s="76">
        <v>12748</v>
      </c>
      <c r="E82" s="76">
        <v>0</v>
      </c>
      <c r="F82" s="76">
        <v>1180</v>
      </c>
      <c r="G82" s="76">
        <v>499449</v>
      </c>
      <c r="H82" s="76">
        <v>62451</v>
      </c>
      <c r="I82" s="76">
        <v>21739</v>
      </c>
      <c r="J82" s="79">
        <v>334401</v>
      </c>
      <c r="K82" s="76">
        <v>311940</v>
      </c>
      <c r="L82" s="76">
        <v>157229</v>
      </c>
      <c r="M82" s="77">
        <v>911937</v>
      </c>
      <c r="N82" s="59" t="str">
        <f t="shared" si="4"/>
        <v>correcto</v>
      </c>
    </row>
    <row r="83" spans="1:14" x14ac:dyDescent="0.25">
      <c r="A83" s="56" t="s">
        <v>114</v>
      </c>
      <c r="B83" s="76">
        <v>129789</v>
      </c>
      <c r="C83" s="76">
        <v>8811</v>
      </c>
      <c r="D83" s="76">
        <v>72029</v>
      </c>
      <c r="E83" s="76">
        <v>0</v>
      </c>
      <c r="F83" s="76">
        <v>0</v>
      </c>
      <c r="G83" s="76">
        <v>1489</v>
      </c>
      <c r="H83" s="76">
        <v>1158</v>
      </c>
      <c r="I83" s="76">
        <v>1932</v>
      </c>
      <c r="J83" s="79">
        <v>24307</v>
      </c>
      <c r="K83" s="76">
        <v>7541</v>
      </c>
      <c r="L83" s="76">
        <v>3318</v>
      </c>
      <c r="M83" s="77">
        <v>9204</v>
      </c>
      <c r="N83" s="59" t="str">
        <f t="shared" si="4"/>
        <v>correcto</v>
      </c>
    </row>
    <row r="84" spans="1:14" x14ac:dyDescent="0.25">
      <c r="A84" s="56" t="s">
        <v>115</v>
      </c>
      <c r="B84" s="76">
        <v>136330</v>
      </c>
      <c r="C84" s="76">
        <v>8398</v>
      </c>
      <c r="D84" s="76">
        <v>53103</v>
      </c>
      <c r="E84" s="76">
        <v>0</v>
      </c>
      <c r="F84" s="76">
        <v>0</v>
      </c>
      <c r="G84" s="76">
        <v>7446</v>
      </c>
      <c r="H84" s="76">
        <v>1380</v>
      </c>
      <c r="I84" s="76">
        <v>805</v>
      </c>
      <c r="J84" s="79">
        <v>30199</v>
      </c>
      <c r="K84" s="76">
        <v>11429</v>
      </c>
      <c r="L84" s="76">
        <v>6484</v>
      </c>
      <c r="M84" s="77">
        <v>17086</v>
      </c>
      <c r="N84" s="59" t="str">
        <f t="shared" si="4"/>
        <v>correcto</v>
      </c>
    </row>
    <row r="85" spans="1:14" x14ac:dyDescent="0.25">
      <c r="A85" s="56" t="s">
        <v>116</v>
      </c>
      <c r="B85" s="76">
        <v>146785</v>
      </c>
      <c r="C85" s="76">
        <v>11650</v>
      </c>
      <c r="D85" s="76">
        <v>50647</v>
      </c>
      <c r="E85" s="76">
        <v>0</v>
      </c>
      <c r="F85" s="76">
        <v>0</v>
      </c>
      <c r="G85" s="76">
        <v>32165</v>
      </c>
      <c r="H85" s="76">
        <v>1349</v>
      </c>
      <c r="I85" s="76">
        <v>644</v>
      </c>
      <c r="J85" s="79">
        <v>19887</v>
      </c>
      <c r="K85" s="76">
        <v>14538</v>
      </c>
      <c r="L85" s="76">
        <v>5986</v>
      </c>
      <c r="M85" s="77">
        <v>9919</v>
      </c>
      <c r="N85" s="59" t="str">
        <f t="shared" si="4"/>
        <v>correcto</v>
      </c>
    </row>
    <row r="86" spans="1:14" x14ac:dyDescent="0.25">
      <c r="A86" s="56" t="s">
        <v>117</v>
      </c>
      <c r="B86" s="76">
        <v>306838</v>
      </c>
      <c r="C86" s="76">
        <v>24563</v>
      </c>
      <c r="D86" s="76">
        <v>131636</v>
      </c>
      <c r="E86" s="76">
        <v>0</v>
      </c>
      <c r="F86" s="76">
        <v>0</v>
      </c>
      <c r="G86" s="76">
        <v>29484</v>
      </c>
      <c r="H86" s="76">
        <v>2602</v>
      </c>
      <c r="I86" s="76">
        <v>3382</v>
      </c>
      <c r="J86" s="79">
        <v>48613</v>
      </c>
      <c r="K86" s="76">
        <v>28536</v>
      </c>
      <c r="L86" s="76">
        <v>11669</v>
      </c>
      <c r="M86" s="77">
        <v>26353</v>
      </c>
      <c r="N86" s="59" t="str">
        <f t="shared" si="4"/>
        <v>correcto</v>
      </c>
    </row>
    <row r="87" spans="1:14" x14ac:dyDescent="0.25">
      <c r="A87" s="56" t="s">
        <v>118</v>
      </c>
      <c r="B87" s="76">
        <v>455921</v>
      </c>
      <c r="C87" s="76">
        <v>199131</v>
      </c>
      <c r="D87" s="76">
        <v>89686</v>
      </c>
      <c r="E87" s="76">
        <v>0</v>
      </c>
      <c r="F87" s="76">
        <v>488</v>
      </c>
      <c r="G87" s="76">
        <v>46758</v>
      </c>
      <c r="H87" s="76">
        <v>1065</v>
      </c>
      <c r="I87" s="76">
        <v>5314</v>
      </c>
      <c r="J87" s="79">
        <v>54506</v>
      </c>
      <c r="K87" s="76">
        <v>34822</v>
      </c>
      <c r="L87" s="76">
        <v>7815</v>
      </c>
      <c r="M87" s="77">
        <v>16336</v>
      </c>
      <c r="N87" s="59" t="str">
        <f t="shared" si="4"/>
        <v>correcto</v>
      </c>
    </row>
    <row r="88" spans="1:14" x14ac:dyDescent="0.25">
      <c r="A88" s="56" t="s">
        <v>119</v>
      </c>
      <c r="B88" s="76">
        <v>193676</v>
      </c>
      <c r="C88" s="76">
        <v>7489</v>
      </c>
      <c r="D88" s="76">
        <v>48136</v>
      </c>
      <c r="E88" s="76">
        <v>0</v>
      </c>
      <c r="F88" s="76">
        <v>0</v>
      </c>
      <c r="G88" s="76">
        <v>50332</v>
      </c>
      <c r="H88" s="76">
        <v>2200</v>
      </c>
      <c r="I88" s="76">
        <v>6924</v>
      </c>
      <c r="J88" s="79">
        <v>41248</v>
      </c>
      <c r="K88" s="76">
        <v>12644</v>
      </c>
      <c r="L88" s="76">
        <v>8924</v>
      </c>
      <c r="M88" s="77">
        <v>15779</v>
      </c>
      <c r="N88" s="59" t="str">
        <f t="shared" si="4"/>
        <v>correcto</v>
      </c>
    </row>
    <row r="89" spans="1:14" x14ac:dyDescent="0.25">
      <c r="A89" s="56" t="s">
        <v>121</v>
      </c>
      <c r="B89" s="76">
        <v>380744</v>
      </c>
      <c r="C89" s="76">
        <v>19216</v>
      </c>
      <c r="D89" s="76">
        <v>31010</v>
      </c>
      <c r="E89" s="76">
        <v>0</v>
      </c>
      <c r="F89" s="76">
        <v>0</v>
      </c>
      <c r="G89" s="76">
        <v>196265</v>
      </c>
      <c r="H89" s="76">
        <v>9717</v>
      </c>
      <c r="I89" s="76">
        <v>10467</v>
      </c>
      <c r="J89" s="79">
        <v>45667</v>
      </c>
      <c r="K89" s="76">
        <v>20372</v>
      </c>
      <c r="L89" s="76">
        <v>13555</v>
      </c>
      <c r="M89" s="77">
        <v>34475</v>
      </c>
      <c r="N89" s="59" t="str">
        <f t="shared" si="4"/>
        <v>correcto</v>
      </c>
    </row>
    <row r="90" spans="1:14" x14ac:dyDescent="0.25">
      <c r="A90" s="56" t="s">
        <v>122</v>
      </c>
      <c r="B90" s="76">
        <v>191569</v>
      </c>
      <c r="C90" s="76">
        <v>7617</v>
      </c>
      <c r="D90" s="76">
        <v>61916</v>
      </c>
      <c r="E90" s="76">
        <v>0</v>
      </c>
      <c r="F90" s="76">
        <v>3478</v>
      </c>
      <c r="G90" s="76">
        <v>69393</v>
      </c>
      <c r="H90" s="76">
        <v>1136</v>
      </c>
      <c r="I90" s="76">
        <v>1449</v>
      </c>
      <c r="J90" s="79">
        <v>7366</v>
      </c>
      <c r="K90" s="76">
        <v>16811</v>
      </c>
      <c r="L90" s="76">
        <v>5892</v>
      </c>
      <c r="M90" s="77">
        <v>16511</v>
      </c>
      <c r="N90" s="59" t="str">
        <f t="shared" si="4"/>
        <v>correcto</v>
      </c>
    </row>
    <row r="91" spans="1:14" x14ac:dyDescent="0.25">
      <c r="A91" s="56" t="s">
        <v>123</v>
      </c>
      <c r="B91" s="76">
        <v>86861</v>
      </c>
      <c r="C91" s="76">
        <v>6977</v>
      </c>
      <c r="D91" s="76">
        <v>45084</v>
      </c>
      <c r="E91" s="76">
        <v>0</v>
      </c>
      <c r="F91" s="76">
        <v>0</v>
      </c>
      <c r="G91" s="76">
        <v>1191</v>
      </c>
      <c r="H91" s="76">
        <v>1213</v>
      </c>
      <c r="I91" s="76">
        <v>966</v>
      </c>
      <c r="J91" s="79">
        <v>11785</v>
      </c>
      <c r="K91" s="76">
        <v>5374</v>
      </c>
      <c r="L91" s="76">
        <v>3303</v>
      </c>
      <c r="M91" s="77">
        <v>10968</v>
      </c>
      <c r="N91" s="59" t="str">
        <f t="shared" si="4"/>
        <v>correcto</v>
      </c>
    </row>
    <row r="92" spans="1:14" x14ac:dyDescent="0.25">
      <c r="A92" s="56" t="s">
        <v>125</v>
      </c>
      <c r="B92" s="76">
        <v>63708</v>
      </c>
      <c r="C92" s="76">
        <v>870</v>
      </c>
      <c r="D92" s="76">
        <v>29580</v>
      </c>
      <c r="E92" s="76">
        <v>0</v>
      </c>
      <c r="F92" s="76">
        <v>0</v>
      </c>
      <c r="G92" s="76">
        <v>2978</v>
      </c>
      <c r="H92" s="76">
        <v>781</v>
      </c>
      <c r="I92" s="76">
        <v>1288</v>
      </c>
      <c r="J92" s="76">
        <v>14731</v>
      </c>
      <c r="K92" s="76">
        <v>2976</v>
      </c>
      <c r="L92" s="76">
        <v>3816</v>
      </c>
      <c r="M92" s="77">
        <v>6688</v>
      </c>
      <c r="N92" s="59" t="str">
        <f t="shared" si="4"/>
        <v>correcto</v>
      </c>
    </row>
    <row r="93" spans="1:14" x14ac:dyDescent="0.25">
      <c r="A93" s="56" t="s">
        <v>124</v>
      </c>
      <c r="B93" s="76">
        <v>188803</v>
      </c>
      <c r="C93" s="76">
        <v>9691</v>
      </c>
      <c r="D93" s="76">
        <v>58978</v>
      </c>
      <c r="E93" s="76">
        <v>0</v>
      </c>
      <c r="F93" s="76">
        <v>0</v>
      </c>
      <c r="G93" s="76">
        <v>89943</v>
      </c>
      <c r="H93" s="76">
        <v>994</v>
      </c>
      <c r="I93" s="76">
        <v>1610</v>
      </c>
      <c r="J93" s="76">
        <v>7366</v>
      </c>
      <c r="K93" s="76">
        <v>6867</v>
      </c>
      <c r="L93" s="76">
        <v>4630</v>
      </c>
      <c r="M93" s="77">
        <v>8724</v>
      </c>
      <c r="N93" s="59" t="str">
        <f t="shared" si="4"/>
        <v>correcto</v>
      </c>
    </row>
    <row r="94" spans="1:14" x14ac:dyDescent="0.25">
      <c r="A94" s="56" t="s">
        <v>127</v>
      </c>
      <c r="B94" s="76">
        <v>296688</v>
      </c>
      <c r="C94" s="76">
        <v>10475</v>
      </c>
      <c r="D94" s="76">
        <v>36558</v>
      </c>
      <c r="E94" s="76">
        <v>0</v>
      </c>
      <c r="F94" s="76">
        <v>0</v>
      </c>
      <c r="G94" s="76">
        <v>103642</v>
      </c>
      <c r="H94" s="76">
        <v>7931</v>
      </c>
      <c r="I94" s="76">
        <v>1610</v>
      </c>
      <c r="J94" s="76">
        <v>58189</v>
      </c>
      <c r="K94" s="76">
        <v>20039</v>
      </c>
      <c r="L94" s="76">
        <v>15854</v>
      </c>
      <c r="M94" s="77">
        <v>42390</v>
      </c>
      <c r="N94" s="59" t="str">
        <f t="shared" si="4"/>
        <v>correcto</v>
      </c>
    </row>
    <row r="95" spans="1:14" x14ac:dyDescent="0.25">
      <c r="A95" s="56" t="s">
        <v>129</v>
      </c>
      <c r="B95" s="76">
        <v>88233</v>
      </c>
      <c r="C95" s="76">
        <v>4488</v>
      </c>
      <c r="D95" s="76">
        <v>39096</v>
      </c>
      <c r="E95" s="76">
        <v>0</v>
      </c>
      <c r="F95" s="76">
        <v>0</v>
      </c>
      <c r="G95" s="76">
        <v>10722</v>
      </c>
      <c r="H95" s="76">
        <v>1175</v>
      </c>
      <c r="I95" s="76">
        <v>1288</v>
      </c>
      <c r="J95" s="76">
        <v>13258</v>
      </c>
      <c r="K95" s="76">
        <v>5113</v>
      </c>
      <c r="L95" s="76">
        <v>4053</v>
      </c>
      <c r="M95" s="77">
        <v>9040</v>
      </c>
      <c r="N95" s="59" t="str">
        <f t="shared" si="4"/>
        <v>correcto</v>
      </c>
    </row>
    <row r="96" spans="1:14" x14ac:dyDescent="0.25">
      <c r="A96" s="56" t="s">
        <v>132</v>
      </c>
      <c r="B96" s="76">
        <v>119525</v>
      </c>
      <c r="C96" s="76">
        <v>11551</v>
      </c>
      <c r="D96" s="76">
        <v>45454</v>
      </c>
      <c r="E96" s="76">
        <v>0</v>
      </c>
      <c r="F96" s="76">
        <v>0</v>
      </c>
      <c r="G96" s="76">
        <v>32463</v>
      </c>
      <c r="H96" s="76">
        <v>568</v>
      </c>
      <c r="I96" s="76">
        <v>161</v>
      </c>
      <c r="J96" s="76">
        <v>11785</v>
      </c>
      <c r="K96" s="76">
        <v>5887</v>
      </c>
      <c r="L96" s="76">
        <v>4053</v>
      </c>
      <c r="M96" s="77">
        <v>7603</v>
      </c>
      <c r="N96" s="59" t="str">
        <f t="shared" si="4"/>
        <v>correcto</v>
      </c>
    </row>
    <row r="97" spans="1:14" x14ac:dyDescent="0.25">
      <c r="A97" s="56" t="s">
        <v>133</v>
      </c>
      <c r="B97" s="76">
        <v>532800</v>
      </c>
      <c r="C97" s="76">
        <v>43173</v>
      </c>
      <c r="D97" s="76">
        <v>76577</v>
      </c>
      <c r="E97" s="76">
        <v>27924</v>
      </c>
      <c r="F97" s="76">
        <v>2684</v>
      </c>
      <c r="G97" s="76">
        <v>72967</v>
      </c>
      <c r="H97" s="76">
        <v>20727</v>
      </c>
      <c r="I97" s="76">
        <v>11433</v>
      </c>
      <c r="J97" s="76">
        <v>120797</v>
      </c>
      <c r="K97" s="76">
        <v>41586</v>
      </c>
      <c r="L97" s="76">
        <v>19602</v>
      </c>
      <c r="M97" s="77">
        <v>95330</v>
      </c>
      <c r="N97" s="59" t="str">
        <f t="shared" si="4"/>
        <v>correcto</v>
      </c>
    </row>
    <row r="98" spans="1:14" x14ac:dyDescent="0.25">
      <c r="A98" s="56" t="s">
        <v>134</v>
      </c>
      <c r="B98" s="76">
        <v>321925</v>
      </c>
      <c r="C98" s="76">
        <v>44040</v>
      </c>
      <c r="D98" s="76">
        <v>97253</v>
      </c>
      <c r="E98" s="76">
        <v>0</v>
      </c>
      <c r="F98" s="76">
        <v>0</v>
      </c>
      <c r="G98" s="76">
        <v>29484</v>
      </c>
      <c r="H98" s="76">
        <v>5250</v>
      </c>
      <c r="I98" s="76">
        <v>6924</v>
      </c>
      <c r="J98" s="76">
        <v>66291</v>
      </c>
      <c r="K98" s="76">
        <v>32172</v>
      </c>
      <c r="L98" s="76">
        <v>13628</v>
      </c>
      <c r="M98" s="77">
        <v>26883</v>
      </c>
      <c r="N98" s="59" t="str">
        <f t="shared" si="4"/>
        <v>correcto</v>
      </c>
    </row>
    <row r="99" spans="1:14" x14ac:dyDescent="0.25">
      <c r="A99" s="56" t="s">
        <v>135</v>
      </c>
      <c r="B99" s="76">
        <v>946302</v>
      </c>
      <c r="C99" s="76">
        <v>12691</v>
      </c>
      <c r="D99" s="76">
        <v>145725</v>
      </c>
      <c r="E99" s="76">
        <v>0</v>
      </c>
      <c r="F99" s="76">
        <v>71583</v>
      </c>
      <c r="G99" s="76">
        <v>424100</v>
      </c>
      <c r="H99" s="76">
        <v>14063</v>
      </c>
      <c r="I99" s="76">
        <v>10950</v>
      </c>
      <c r="J99" s="76">
        <v>89125</v>
      </c>
      <c r="K99" s="76">
        <v>104370</v>
      </c>
      <c r="L99" s="76">
        <v>21779</v>
      </c>
      <c r="M99" s="77">
        <v>51916</v>
      </c>
      <c r="N99" s="59" t="str">
        <f t="shared" si="4"/>
        <v>correcto</v>
      </c>
    </row>
    <row r="100" spans="1:14" x14ac:dyDescent="0.25">
      <c r="A100" s="56" t="s">
        <v>136</v>
      </c>
      <c r="B100" s="76">
        <v>259084</v>
      </c>
      <c r="C100" s="76">
        <v>106409</v>
      </c>
      <c r="D100" s="76">
        <v>99035</v>
      </c>
      <c r="E100" s="76">
        <v>234</v>
      </c>
      <c r="F100" s="76">
        <v>305</v>
      </c>
      <c r="G100" s="76">
        <v>1787</v>
      </c>
      <c r="H100" s="76">
        <v>426</v>
      </c>
      <c r="I100" s="76">
        <v>1610</v>
      </c>
      <c r="J100" s="76">
        <v>14731</v>
      </c>
      <c r="K100" s="76">
        <v>14221</v>
      </c>
      <c r="L100" s="76">
        <v>4802</v>
      </c>
      <c r="M100" s="77">
        <v>15524</v>
      </c>
      <c r="N100" s="59" t="str">
        <f t="shared" si="4"/>
        <v>correcto</v>
      </c>
    </row>
    <row r="101" spans="1:14" x14ac:dyDescent="0.25">
      <c r="A101" s="56" t="s">
        <v>137</v>
      </c>
      <c r="B101" s="79">
        <v>305242</v>
      </c>
      <c r="C101" s="79">
        <v>44526</v>
      </c>
      <c r="D101" s="79">
        <v>93758</v>
      </c>
      <c r="E101" s="79">
        <v>0</v>
      </c>
      <c r="F101" s="79">
        <v>0</v>
      </c>
      <c r="G101" s="79">
        <v>33654</v>
      </c>
      <c r="H101" s="79">
        <v>7740</v>
      </c>
      <c r="I101" s="79">
        <v>3382</v>
      </c>
      <c r="J101" s="79">
        <v>59662</v>
      </c>
      <c r="K101" s="79">
        <v>20256</v>
      </c>
      <c r="L101" s="79">
        <v>12327</v>
      </c>
      <c r="M101" s="83">
        <v>29937</v>
      </c>
      <c r="N101" s="59" t="str">
        <f t="shared" si="4"/>
        <v>correcto</v>
      </c>
    </row>
    <row r="102" spans="1:14" x14ac:dyDescent="0.25">
      <c r="A102" s="56" t="s">
        <v>138</v>
      </c>
      <c r="B102" s="76">
        <v>108688</v>
      </c>
      <c r="C102" s="76">
        <v>14599</v>
      </c>
      <c r="D102" s="76">
        <v>52425</v>
      </c>
      <c r="E102" s="76">
        <v>0</v>
      </c>
      <c r="F102" s="76">
        <v>0</v>
      </c>
      <c r="G102" s="76">
        <v>10126</v>
      </c>
      <c r="H102" s="76">
        <v>1136</v>
      </c>
      <c r="I102" s="76">
        <v>1127</v>
      </c>
      <c r="J102" s="76">
        <v>8102</v>
      </c>
      <c r="K102" s="76">
        <v>8557</v>
      </c>
      <c r="L102" s="76">
        <v>3560</v>
      </c>
      <c r="M102" s="77">
        <v>9056</v>
      </c>
      <c r="N102" s="59" t="str">
        <f t="shared" si="4"/>
        <v>correcto</v>
      </c>
    </row>
    <row r="103" spans="1:14" x14ac:dyDescent="0.25">
      <c r="A103" s="56" t="s">
        <v>139</v>
      </c>
      <c r="B103" s="76">
        <v>522832</v>
      </c>
      <c r="C103" s="76">
        <v>77459</v>
      </c>
      <c r="D103" s="76">
        <v>48787</v>
      </c>
      <c r="E103" s="76">
        <v>0</v>
      </c>
      <c r="F103" s="76">
        <v>0</v>
      </c>
      <c r="G103" s="76">
        <v>115258</v>
      </c>
      <c r="H103" s="76">
        <v>5612</v>
      </c>
      <c r="I103" s="76">
        <v>15942</v>
      </c>
      <c r="J103" s="76">
        <v>132582</v>
      </c>
      <c r="K103" s="76">
        <v>41775</v>
      </c>
      <c r="L103" s="76">
        <v>24169</v>
      </c>
      <c r="M103" s="77">
        <v>61248</v>
      </c>
      <c r="N103" s="59" t="str">
        <f t="shared" si="4"/>
        <v>correcto</v>
      </c>
    </row>
    <row r="104" spans="1:14" x14ac:dyDescent="0.25">
      <c r="A104" s="56" t="s">
        <v>140</v>
      </c>
      <c r="B104" s="76">
        <v>59541</v>
      </c>
      <c r="C104" s="76">
        <v>4188</v>
      </c>
      <c r="D104" s="76">
        <v>46027</v>
      </c>
      <c r="E104" s="76">
        <v>0</v>
      </c>
      <c r="F104" s="76">
        <v>0</v>
      </c>
      <c r="G104" s="76">
        <v>298</v>
      </c>
      <c r="H104" s="76">
        <v>855</v>
      </c>
      <c r="I104" s="76">
        <v>0</v>
      </c>
      <c r="J104" s="76">
        <v>2210</v>
      </c>
      <c r="K104" s="76">
        <v>1598</v>
      </c>
      <c r="L104" s="76">
        <v>1046</v>
      </c>
      <c r="M104" s="77">
        <v>3319</v>
      </c>
      <c r="N104" s="59" t="str">
        <f t="shared" si="4"/>
        <v>correcto</v>
      </c>
    </row>
    <row r="105" spans="1:14" x14ac:dyDescent="0.25">
      <c r="A105" s="56" t="s">
        <v>141</v>
      </c>
      <c r="B105" s="76">
        <v>169931</v>
      </c>
      <c r="C105" s="76">
        <v>7485</v>
      </c>
      <c r="D105" s="76">
        <v>25150</v>
      </c>
      <c r="E105" s="76">
        <v>0</v>
      </c>
      <c r="F105" s="76">
        <v>61</v>
      </c>
      <c r="G105" s="76">
        <v>64032</v>
      </c>
      <c r="H105" s="76">
        <v>1563</v>
      </c>
      <c r="I105" s="76">
        <v>322</v>
      </c>
      <c r="J105" s="76">
        <v>24307</v>
      </c>
      <c r="K105" s="76">
        <v>17231</v>
      </c>
      <c r="L105" s="76">
        <v>9861</v>
      </c>
      <c r="M105" s="77">
        <v>19919</v>
      </c>
      <c r="N105" s="59" t="str">
        <f t="shared" si="4"/>
        <v>correcto</v>
      </c>
    </row>
    <row r="106" spans="1:14" x14ac:dyDescent="0.25">
      <c r="A106" s="56" t="s">
        <v>142</v>
      </c>
      <c r="B106" s="76">
        <v>183143</v>
      </c>
      <c r="C106" s="76">
        <v>39424</v>
      </c>
      <c r="D106" s="76">
        <v>66858</v>
      </c>
      <c r="E106" s="76">
        <v>0</v>
      </c>
      <c r="F106" s="76">
        <v>0</v>
      </c>
      <c r="G106" s="76">
        <v>3276</v>
      </c>
      <c r="H106" s="76">
        <v>994</v>
      </c>
      <c r="I106" s="76">
        <v>1932</v>
      </c>
      <c r="J106" s="76">
        <v>25043</v>
      </c>
      <c r="K106" s="76">
        <v>24588</v>
      </c>
      <c r="L106" s="76">
        <v>6864</v>
      </c>
      <c r="M106" s="77">
        <v>14164</v>
      </c>
      <c r="N106" s="59" t="str">
        <f t="shared" si="4"/>
        <v>correcto</v>
      </c>
    </row>
    <row r="107" spans="1:14" x14ac:dyDescent="0.25">
      <c r="A107" s="56" t="s">
        <v>144</v>
      </c>
      <c r="B107" s="76">
        <v>1078918</v>
      </c>
      <c r="C107" s="76">
        <v>53131</v>
      </c>
      <c r="D107" s="76">
        <v>11004</v>
      </c>
      <c r="E107" s="76">
        <v>73</v>
      </c>
      <c r="F107" s="76">
        <v>0</v>
      </c>
      <c r="G107" s="76">
        <v>961373</v>
      </c>
      <c r="H107" s="76">
        <v>2266</v>
      </c>
      <c r="I107" s="76">
        <v>1932</v>
      </c>
      <c r="J107" s="76">
        <v>19151</v>
      </c>
      <c r="K107" s="76">
        <v>14363</v>
      </c>
      <c r="L107" s="76">
        <v>5339</v>
      </c>
      <c r="M107" s="77">
        <v>10286</v>
      </c>
      <c r="N107" s="59" t="str">
        <f t="shared" si="4"/>
        <v>correcto</v>
      </c>
    </row>
    <row r="108" spans="1:14" x14ac:dyDescent="0.25">
      <c r="A108" s="56" t="s">
        <v>145</v>
      </c>
      <c r="B108" s="76">
        <v>144208</v>
      </c>
      <c r="C108" s="76">
        <v>13930</v>
      </c>
      <c r="D108" s="76">
        <v>76692</v>
      </c>
      <c r="E108" s="76">
        <v>0</v>
      </c>
      <c r="F108" s="76">
        <v>0</v>
      </c>
      <c r="G108" s="76">
        <v>893</v>
      </c>
      <c r="H108" s="76">
        <v>781</v>
      </c>
      <c r="I108" s="76">
        <v>1449</v>
      </c>
      <c r="J108" s="76">
        <v>23570</v>
      </c>
      <c r="K108" s="76">
        <v>12264</v>
      </c>
      <c r="L108" s="76">
        <v>4758</v>
      </c>
      <c r="M108" s="77">
        <v>9871</v>
      </c>
      <c r="N108" s="59" t="str">
        <f t="shared" si="4"/>
        <v>correcto</v>
      </c>
    </row>
    <row r="109" spans="1:14" x14ac:dyDescent="0.25">
      <c r="A109" s="56" t="s">
        <v>146</v>
      </c>
      <c r="B109" s="76">
        <v>160119</v>
      </c>
      <c r="C109" s="76">
        <v>28838</v>
      </c>
      <c r="D109" s="76">
        <v>69154</v>
      </c>
      <c r="E109" s="76">
        <v>0</v>
      </c>
      <c r="F109" s="76">
        <v>0</v>
      </c>
      <c r="G109" s="76">
        <v>10722</v>
      </c>
      <c r="H109" s="76">
        <v>994</v>
      </c>
      <c r="I109" s="76">
        <v>1127</v>
      </c>
      <c r="J109" s="76">
        <v>21360</v>
      </c>
      <c r="K109" s="76">
        <v>11721</v>
      </c>
      <c r="L109" s="76">
        <v>3728</v>
      </c>
      <c r="M109" s="77">
        <v>12475</v>
      </c>
      <c r="N109" s="59" t="str">
        <f t="shared" si="4"/>
        <v>correcto</v>
      </c>
    </row>
    <row r="110" spans="1:14" x14ac:dyDescent="0.25">
      <c r="A110" s="56" t="s">
        <v>147</v>
      </c>
      <c r="B110" s="76">
        <v>228335</v>
      </c>
      <c r="C110" s="76">
        <v>43312</v>
      </c>
      <c r="D110" s="76">
        <v>44018</v>
      </c>
      <c r="E110" s="76">
        <v>0</v>
      </c>
      <c r="F110" s="76">
        <v>0</v>
      </c>
      <c r="G110" s="76">
        <v>59565</v>
      </c>
      <c r="H110" s="76">
        <v>2118</v>
      </c>
      <c r="I110" s="76">
        <v>2738</v>
      </c>
      <c r="J110" s="76">
        <v>43457</v>
      </c>
      <c r="K110" s="76">
        <v>13315</v>
      </c>
      <c r="L110" s="76">
        <v>6837</v>
      </c>
      <c r="M110" s="77">
        <v>12975</v>
      </c>
      <c r="N110" s="59" t="str">
        <f t="shared" si="4"/>
        <v>correcto</v>
      </c>
    </row>
    <row r="111" spans="1:14" x14ac:dyDescent="0.25">
      <c r="A111" s="56" t="s">
        <v>148</v>
      </c>
      <c r="B111" s="76">
        <v>72643</v>
      </c>
      <c r="C111" s="76">
        <v>16830</v>
      </c>
      <c r="D111" s="76">
        <v>23965</v>
      </c>
      <c r="E111" s="76">
        <v>0</v>
      </c>
      <c r="F111" s="76">
        <v>0</v>
      </c>
      <c r="G111" s="76">
        <v>1489</v>
      </c>
      <c r="H111" s="76">
        <v>284</v>
      </c>
      <c r="I111" s="76">
        <v>966</v>
      </c>
      <c r="J111" s="76">
        <v>13995</v>
      </c>
      <c r="K111" s="76">
        <v>5575</v>
      </c>
      <c r="L111" s="76">
        <v>2923</v>
      </c>
      <c r="M111" s="77">
        <v>6616</v>
      </c>
      <c r="N111" s="59" t="str">
        <f t="shared" si="4"/>
        <v>correcto</v>
      </c>
    </row>
    <row r="112" spans="1:14" x14ac:dyDescent="0.25">
      <c r="A112" s="56" t="s">
        <v>149</v>
      </c>
      <c r="B112" s="76">
        <v>152403</v>
      </c>
      <c r="C112" s="76">
        <v>19694</v>
      </c>
      <c r="D112" s="76">
        <v>52839</v>
      </c>
      <c r="E112" s="76">
        <v>12</v>
      </c>
      <c r="F112" s="76">
        <v>874</v>
      </c>
      <c r="G112" s="76">
        <v>23230</v>
      </c>
      <c r="H112" s="76">
        <v>1065</v>
      </c>
      <c r="I112" s="76">
        <v>1127</v>
      </c>
      <c r="J112" s="76">
        <v>17678</v>
      </c>
      <c r="K112" s="76">
        <v>16777</v>
      </c>
      <c r="L112" s="76">
        <v>5878</v>
      </c>
      <c r="M112" s="77">
        <v>13229</v>
      </c>
      <c r="N112" s="59" t="str">
        <f t="shared" si="4"/>
        <v>correcto</v>
      </c>
    </row>
    <row r="113" spans="1:14" x14ac:dyDescent="0.25">
      <c r="A113" s="56" t="s">
        <v>150</v>
      </c>
      <c r="B113" s="76">
        <v>152206</v>
      </c>
      <c r="C113" s="76">
        <v>23089</v>
      </c>
      <c r="D113" s="76">
        <v>45041</v>
      </c>
      <c r="E113" s="76">
        <v>0</v>
      </c>
      <c r="F113" s="76">
        <v>0</v>
      </c>
      <c r="G113" s="76">
        <v>5361</v>
      </c>
      <c r="H113" s="76">
        <v>4049</v>
      </c>
      <c r="I113" s="76">
        <v>2415</v>
      </c>
      <c r="J113" s="76">
        <v>33146</v>
      </c>
      <c r="K113" s="76">
        <v>13206</v>
      </c>
      <c r="L113" s="76">
        <v>7105</v>
      </c>
      <c r="M113" s="77">
        <v>18794</v>
      </c>
      <c r="N113" s="59" t="str">
        <f t="shared" si="4"/>
        <v>correcto</v>
      </c>
    </row>
    <row r="114" spans="1:14" x14ac:dyDescent="0.25">
      <c r="A114" s="56" t="s">
        <v>151</v>
      </c>
      <c r="B114" s="76">
        <v>344378</v>
      </c>
      <c r="C114" s="76">
        <v>65311</v>
      </c>
      <c r="D114" s="76">
        <v>31115</v>
      </c>
      <c r="E114" s="76">
        <v>0</v>
      </c>
      <c r="F114" s="76">
        <v>0</v>
      </c>
      <c r="G114" s="76">
        <v>98877</v>
      </c>
      <c r="H114" s="76">
        <v>3239</v>
      </c>
      <c r="I114" s="76">
        <v>4509</v>
      </c>
      <c r="J114" s="76">
        <v>58189</v>
      </c>
      <c r="K114" s="76">
        <v>61018</v>
      </c>
      <c r="L114" s="76">
        <v>7401</v>
      </c>
      <c r="M114" s="77">
        <v>14719</v>
      </c>
      <c r="N114" s="59" t="str">
        <f t="shared" si="4"/>
        <v>correcto</v>
      </c>
    </row>
    <row r="115" spans="1:14" x14ac:dyDescent="0.25">
      <c r="A115" s="56" t="s">
        <v>152</v>
      </c>
      <c r="B115" s="76">
        <v>54415</v>
      </c>
      <c r="C115" s="76">
        <v>18141</v>
      </c>
      <c r="D115" s="76">
        <v>14554</v>
      </c>
      <c r="E115" s="76">
        <v>0</v>
      </c>
      <c r="F115" s="76">
        <v>0</v>
      </c>
      <c r="G115" s="76">
        <v>1787</v>
      </c>
      <c r="H115" s="76">
        <v>639</v>
      </c>
      <c r="I115" s="76">
        <v>322</v>
      </c>
      <c r="J115" s="76">
        <v>5156</v>
      </c>
      <c r="K115" s="76">
        <v>5670</v>
      </c>
      <c r="L115" s="76">
        <v>2682</v>
      </c>
      <c r="M115" s="77">
        <v>5464</v>
      </c>
      <c r="N115" s="59" t="str">
        <f t="shared" si="4"/>
        <v>correcto</v>
      </c>
    </row>
    <row r="116" spans="1:14" x14ac:dyDescent="0.25">
      <c r="A116" s="56" t="s">
        <v>153</v>
      </c>
      <c r="B116" s="76">
        <v>103286</v>
      </c>
      <c r="C116" s="76">
        <v>20620</v>
      </c>
      <c r="D116" s="76">
        <v>31190</v>
      </c>
      <c r="E116" s="76">
        <v>0</v>
      </c>
      <c r="F116" s="76">
        <v>0</v>
      </c>
      <c r="G116" s="76">
        <v>8339</v>
      </c>
      <c r="H116" s="76">
        <v>923</v>
      </c>
      <c r="I116" s="76">
        <v>1449</v>
      </c>
      <c r="J116" s="76">
        <v>19151</v>
      </c>
      <c r="K116" s="76">
        <v>7808</v>
      </c>
      <c r="L116" s="76">
        <v>4999</v>
      </c>
      <c r="M116" s="77">
        <v>8807</v>
      </c>
      <c r="N116" s="59" t="str">
        <f t="shared" si="4"/>
        <v>correcto</v>
      </c>
    </row>
    <row r="117" spans="1:14" x14ac:dyDescent="0.25">
      <c r="A117" s="56" t="s">
        <v>154</v>
      </c>
      <c r="B117" s="76">
        <v>129955</v>
      </c>
      <c r="C117" s="76">
        <v>24518</v>
      </c>
      <c r="D117" s="76">
        <v>17242</v>
      </c>
      <c r="E117" s="76">
        <v>0</v>
      </c>
      <c r="F117" s="76">
        <v>0</v>
      </c>
      <c r="G117" s="76">
        <v>26804</v>
      </c>
      <c r="H117" s="76">
        <v>1136</v>
      </c>
      <c r="I117" s="76">
        <v>1932</v>
      </c>
      <c r="J117" s="76">
        <v>34619</v>
      </c>
      <c r="K117" s="76">
        <v>8614</v>
      </c>
      <c r="L117" s="76">
        <v>4970</v>
      </c>
      <c r="M117" s="77">
        <v>10120</v>
      </c>
      <c r="N117" s="59" t="str">
        <f t="shared" si="4"/>
        <v>correcto</v>
      </c>
    </row>
    <row r="118" spans="1:14" x14ac:dyDescent="0.25">
      <c r="A118" s="56" t="s">
        <v>155</v>
      </c>
      <c r="B118" s="76">
        <v>113687</v>
      </c>
      <c r="C118" s="76">
        <v>27971</v>
      </c>
      <c r="D118" s="76">
        <v>41561</v>
      </c>
      <c r="E118" s="76">
        <v>0</v>
      </c>
      <c r="F118" s="76">
        <v>0</v>
      </c>
      <c r="G118" s="76">
        <v>2383</v>
      </c>
      <c r="H118" s="76">
        <v>852</v>
      </c>
      <c r="I118" s="76">
        <v>483</v>
      </c>
      <c r="J118" s="76">
        <v>27253</v>
      </c>
      <c r="K118" s="76">
        <v>3024</v>
      </c>
      <c r="L118" s="76">
        <v>4024</v>
      </c>
      <c r="M118" s="77">
        <v>6136</v>
      </c>
      <c r="N118" s="59" t="str">
        <f t="shared" si="4"/>
        <v>correcto</v>
      </c>
    </row>
    <row r="119" spans="1:14" x14ac:dyDescent="0.25">
      <c r="A119" s="56" t="s">
        <v>158</v>
      </c>
      <c r="B119" s="76">
        <v>446017</v>
      </c>
      <c r="C119" s="76">
        <v>52792</v>
      </c>
      <c r="D119" s="76">
        <v>9263</v>
      </c>
      <c r="E119" s="76">
        <v>23</v>
      </c>
      <c r="F119" s="76">
        <v>1342</v>
      </c>
      <c r="G119" s="76">
        <v>194181</v>
      </c>
      <c r="H119" s="76">
        <v>12851</v>
      </c>
      <c r="I119" s="76">
        <v>4187</v>
      </c>
      <c r="J119" s="76">
        <v>54506</v>
      </c>
      <c r="K119" s="76">
        <v>40719</v>
      </c>
      <c r="L119" s="76">
        <v>19067</v>
      </c>
      <c r="M119" s="77">
        <v>57086</v>
      </c>
      <c r="N119" s="59" t="str">
        <f t="shared" si="4"/>
        <v>correcto</v>
      </c>
    </row>
    <row r="120" spans="1:14" x14ac:dyDescent="0.25">
      <c r="A120" s="56" t="s">
        <v>159</v>
      </c>
      <c r="B120" s="76">
        <v>229821</v>
      </c>
      <c r="C120" s="76">
        <v>99366</v>
      </c>
      <c r="D120" s="76">
        <v>15832</v>
      </c>
      <c r="E120" s="76">
        <v>159</v>
      </c>
      <c r="F120" s="76">
        <v>203</v>
      </c>
      <c r="G120" s="76">
        <v>27698</v>
      </c>
      <c r="H120" s="76">
        <v>1349</v>
      </c>
      <c r="I120" s="76">
        <v>2738</v>
      </c>
      <c r="J120" s="76">
        <v>29463</v>
      </c>
      <c r="K120" s="76">
        <v>17011</v>
      </c>
      <c r="L120" s="76">
        <v>10551</v>
      </c>
      <c r="M120" s="77">
        <v>25451</v>
      </c>
      <c r="N120" s="59" t="str">
        <f t="shared" si="4"/>
        <v>correcto</v>
      </c>
    </row>
    <row r="121" spans="1:14" x14ac:dyDescent="0.25">
      <c r="A121" s="56" t="s">
        <v>160</v>
      </c>
      <c r="B121" s="76">
        <v>65577</v>
      </c>
      <c r="C121" s="76">
        <v>700</v>
      </c>
      <c r="D121" s="76">
        <v>15933</v>
      </c>
      <c r="E121" s="76">
        <v>0</v>
      </c>
      <c r="F121" s="76">
        <v>0</v>
      </c>
      <c r="G121" s="76">
        <v>4467</v>
      </c>
      <c r="H121" s="76">
        <v>1349</v>
      </c>
      <c r="I121" s="76">
        <v>2577</v>
      </c>
      <c r="J121" s="76">
        <v>7366</v>
      </c>
      <c r="K121" s="76">
        <v>7129</v>
      </c>
      <c r="L121" s="76">
        <v>7386</v>
      </c>
      <c r="M121" s="77">
        <v>18670</v>
      </c>
      <c r="N121" s="59" t="str">
        <f t="shared" si="4"/>
        <v>correcto</v>
      </c>
    </row>
    <row r="122" spans="1:14" x14ac:dyDescent="0.25">
      <c r="A122" s="56" t="s">
        <v>161</v>
      </c>
      <c r="B122" s="76">
        <v>81393</v>
      </c>
      <c r="C122" s="76">
        <v>6240</v>
      </c>
      <c r="D122" s="76">
        <v>35632</v>
      </c>
      <c r="E122" s="76">
        <v>0</v>
      </c>
      <c r="F122" s="76">
        <v>0</v>
      </c>
      <c r="G122" s="76">
        <v>15785</v>
      </c>
      <c r="H122" s="76">
        <v>568</v>
      </c>
      <c r="I122" s="76">
        <v>1127</v>
      </c>
      <c r="J122" s="76">
        <v>10312</v>
      </c>
      <c r="K122" s="76">
        <v>3532</v>
      </c>
      <c r="L122" s="76">
        <v>2402</v>
      </c>
      <c r="M122" s="77">
        <v>5795</v>
      </c>
      <c r="N122" s="59" t="str">
        <f t="shared" si="4"/>
        <v>correcto</v>
      </c>
    </row>
    <row r="123" spans="1:14" x14ac:dyDescent="0.25">
      <c r="A123" s="56" t="s">
        <v>162</v>
      </c>
      <c r="B123" s="76">
        <v>637587</v>
      </c>
      <c r="C123" s="76">
        <v>60379</v>
      </c>
      <c r="D123" s="76">
        <v>111836</v>
      </c>
      <c r="E123" s="76">
        <v>0</v>
      </c>
      <c r="F123" s="76">
        <v>15822</v>
      </c>
      <c r="G123" s="76">
        <v>159037</v>
      </c>
      <c r="H123" s="76">
        <v>7387</v>
      </c>
      <c r="I123" s="76">
        <v>16908</v>
      </c>
      <c r="J123" s="76">
        <v>137001</v>
      </c>
      <c r="K123" s="76">
        <v>69426</v>
      </c>
      <c r="L123" s="76">
        <v>28110</v>
      </c>
      <c r="M123" s="77">
        <v>31681</v>
      </c>
      <c r="N123" s="59" t="str">
        <f t="shared" si="4"/>
        <v>correcto</v>
      </c>
    </row>
    <row r="124" spans="1:14" x14ac:dyDescent="0.25">
      <c r="A124" s="56" t="s">
        <v>163</v>
      </c>
      <c r="B124" s="76">
        <v>92377</v>
      </c>
      <c r="C124" s="76">
        <v>8272</v>
      </c>
      <c r="D124" s="76">
        <v>63634</v>
      </c>
      <c r="E124" s="76">
        <v>0</v>
      </c>
      <c r="F124" s="76">
        <v>0</v>
      </c>
      <c r="G124" s="76">
        <v>893</v>
      </c>
      <c r="H124" s="76">
        <v>497</v>
      </c>
      <c r="I124" s="76">
        <v>0</v>
      </c>
      <c r="J124" s="76">
        <v>6629</v>
      </c>
      <c r="K124" s="76">
        <v>3637</v>
      </c>
      <c r="L124" s="76">
        <v>3008</v>
      </c>
      <c r="M124" s="77">
        <v>5807</v>
      </c>
      <c r="N124" s="59" t="str">
        <f t="shared" si="4"/>
        <v>correcto</v>
      </c>
    </row>
    <row r="125" spans="1:14" x14ac:dyDescent="0.25">
      <c r="A125" s="56" t="s">
        <v>165</v>
      </c>
      <c r="B125" s="76">
        <v>29616</v>
      </c>
      <c r="C125" s="76">
        <v>1089</v>
      </c>
      <c r="D125" s="76">
        <v>21851</v>
      </c>
      <c r="E125" s="76">
        <v>0</v>
      </c>
      <c r="F125" s="76">
        <v>0</v>
      </c>
      <c r="G125" s="76">
        <v>0</v>
      </c>
      <c r="H125" s="76">
        <v>7</v>
      </c>
      <c r="I125" s="76">
        <v>0</v>
      </c>
      <c r="J125" s="76">
        <v>3683</v>
      </c>
      <c r="K125" s="76">
        <v>399</v>
      </c>
      <c r="L125" s="76">
        <v>227</v>
      </c>
      <c r="M125" s="77">
        <v>2360</v>
      </c>
      <c r="N125" s="59" t="str">
        <f t="shared" si="4"/>
        <v>correcto</v>
      </c>
    </row>
    <row r="126" spans="1:14" x14ac:dyDescent="0.25">
      <c r="A126" s="56" t="s">
        <v>166</v>
      </c>
      <c r="B126" s="76">
        <v>154457</v>
      </c>
      <c r="C126" s="76">
        <v>40913</v>
      </c>
      <c r="D126" s="76">
        <v>55373</v>
      </c>
      <c r="E126" s="76">
        <v>0</v>
      </c>
      <c r="F126" s="76">
        <v>3640</v>
      </c>
      <c r="G126" s="76">
        <v>6850</v>
      </c>
      <c r="H126" s="76">
        <v>499</v>
      </c>
      <c r="I126" s="76">
        <v>1288</v>
      </c>
      <c r="J126" s="76">
        <v>19151</v>
      </c>
      <c r="K126" s="76">
        <v>14282</v>
      </c>
      <c r="L126" s="76">
        <v>3249</v>
      </c>
      <c r="M126" s="77">
        <v>9212</v>
      </c>
      <c r="N126" s="59" t="str">
        <f t="shared" si="4"/>
        <v>correcto</v>
      </c>
    </row>
    <row r="127" spans="1:14" x14ac:dyDescent="0.25">
      <c r="A127" s="56" t="s">
        <v>167</v>
      </c>
      <c r="B127" s="76">
        <v>250212</v>
      </c>
      <c r="C127" s="76">
        <v>31700</v>
      </c>
      <c r="D127" s="76">
        <v>100604</v>
      </c>
      <c r="E127" s="76">
        <v>0</v>
      </c>
      <c r="F127" s="76">
        <v>0</v>
      </c>
      <c r="G127" s="76">
        <v>30378</v>
      </c>
      <c r="H127" s="76">
        <v>1770</v>
      </c>
      <c r="I127" s="76">
        <v>5958</v>
      </c>
      <c r="J127" s="76">
        <v>33882</v>
      </c>
      <c r="K127" s="76">
        <v>13376</v>
      </c>
      <c r="L127" s="76">
        <v>9659</v>
      </c>
      <c r="M127" s="77">
        <v>22885</v>
      </c>
      <c r="N127" s="59" t="str">
        <f t="shared" si="4"/>
        <v>correcto</v>
      </c>
    </row>
    <row r="128" spans="1:14" x14ac:dyDescent="0.25">
      <c r="A128" s="56" t="s">
        <v>168</v>
      </c>
      <c r="B128" s="76">
        <v>506814</v>
      </c>
      <c r="C128" s="76">
        <v>99221</v>
      </c>
      <c r="D128" s="76">
        <v>103074</v>
      </c>
      <c r="E128" s="76">
        <v>609</v>
      </c>
      <c r="F128" s="76">
        <v>0</v>
      </c>
      <c r="G128" s="76">
        <v>97984</v>
      </c>
      <c r="H128" s="76">
        <v>5355</v>
      </c>
      <c r="I128" s="76">
        <v>0</v>
      </c>
      <c r="J128" s="76">
        <v>107539</v>
      </c>
      <c r="K128" s="76">
        <v>39175</v>
      </c>
      <c r="L128" s="76">
        <v>17521</v>
      </c>
      <c r="M128" s="77">
        <v>36336</v>
      </c>
      <c r="N128" s="59" t="str">
        <f t="shared" si="4"/>
        <v>correcto</v>
      </c>
    </row>
    <row r="129" spans="1:14" x14ac:dyDescent="0.25">
      <c r="A129" s="56" t="s">
        <v>170</v>
      </c>
      <c r="B129" s="76">
        <v>289281</v>
      </c>
      <c r="C129" s="76">
        <v>38220</v>
      </c>
      <c r="D129" s="76">
        <v>78400</v>
      </c>
      <c r="E129" s="76">
        <v>0</v>
      </c>
      <c r="F129" s="76">
        <v>0</v>
      </c>
      <c r="G129" s="76">
        <v>37824</v>
      </c>
      <c r="H129" s="76">
        <v>2321</v>
      </c>
      <c r="I129" s="76">
        <v>2254</v>
      </c>
      <c r="J129" s="76">
        <v>64818</v>
      </c>
      <c r="K129" s="76">
        <v>25799</v>
      </c>
      <c r="L129" s="76">
        <v>10593</v>
      </c>
      <c r="M129" s="77">
        <v>29052</v>
      </c>
      <c r="N129" s="59" t="str">
        <f t="shared" si="4"/>
        <v>correcto</v>
      </c>
    </row>
    <row r="130" spans="1:14" x14ac:dyDescent="0.25">
      <c r="A130" s="56" t="s">
        <v>172</v>
      </c>
      <c r="B130" s="76">
        <v>346998</v>
      </c>
      <c r="C130" s="76">
        <v>188338</v>
      </c>
      <c r="D130" s="76">
        <v>77159</v>
      </c>
      <c r="E130" s="76">
        <v>0</v>
      </c>
      <c r="F130" s="76">
        <v>8643</v>
      </c>
      <c r="G130" s="76">
        <v>2383</v>
      </c>
      <c r="H130" s="76">
        <v>1481</v>
      </c>
      <c r="I130" s="76">
        <v>322</v>
      </c>
      <c r="J130" s="76">
        <v>19151</v>
      </c>
      <c r="K130" s="79">
        <v>28923</v>
      </c>
      <c r="L130" s="76">
        <v>5271</v>
      </c>
      <c r="M130" s="77">
        <v>15327</v>
      </c>
      <c r="N130" s="59" t="str">
        <f t="shared" si="4"/>
        <v>correcto</v>
      </c>
    </row>
    <row r="131" spans="1:14" x14ac:dyDescent="0.25">
      <c r="A131" s="56" t="s">
        <v>173</v>
      </c>
      <c r="B131" s="76">
        <v>660046</v>
      </c>
      <c r="C131" s="76">
        <v>36039</v>
      </c>
      <c r="D131" s="76">
        <v>13999</v>
      </c>
      <c r="E131" s="76">
        <v>70</v>
      </c>
      <c r="F131" s="76">
        <v>31846</v>
      </c>
      <c r="G131" s="76">
        <v>453287</v>
      </c>
      <c r="H131" s="76">
        <v>5916</v>
      </c>
      <c r="I131" s="76">
        <v>10306</v>
      </c>
      <c r="J131" s="76">
        <v>42721</v>
      </c>
      <c r="K131" s="76">
        <v>27388</v>
      </c>
      <c r="L131" s="76">
        <v>13865</v>
      </c>
      <c r="M131" s="77">
        <v>24609</v>
      </c>
      <c r="N131" s="59" t="str">
        <f>+IF(+SUM(C131:M131)=B131,"correcto","ERROR")</f>
        <v>correcto</v>
      </c>
    </row>
    <row r="132" spans="1:14" x14ac:dyDescent="0.25"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</row>
    <row r="133" spans="1:14" x14ac:dyDescent="0.25"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</row>
    <row r="134" spans="1:14" x14ac:dyDescent="0.25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showGridLines="0" workbookViewId="0">
      <selection activeCell="C7" sqref="C7:D7"/>
    </sheetView>
  </sheetViews>
  <sheetFormatPr baseColWidth="10" defaultRowHeight="15" x14ac:dyDescent="0.25"/>
  <cols>
    <col min="1" max="1" width="21.7109375" customWidth="1"/>
    <col min="2" max="7" width="13" customWidth="1"/>
  </cols>
  <sheetData>
    <row r="1" spans="1:9" ht="15.75" x14ac:dyDescent="0.25">
      <c r="A1" s="90" t="s">
        <v>176</v>
      </c>
    </row>
    <row r="2" spans="1:9" ht="15.75" x14ac:dyDescent="0.25">
      <c r="A2" s="90" t="s">
        <v>39</v>
      </c>
    </row>
    <row r="3" spans="1:9" ht="15.75" x14ac:dyDescent="0.25">
      <c r="A3" s="90" t="s">
        <v>40</v>
      </c>
    </row>
    <row r="4" spans="1:9" x14ac:dyDescent="0.25">
      <c r="B4" s="57" t="str">
        <f>+IF(+B9+B29=B8,"correcto","ERROR")</f>
        <v>correcto</v>
      </c>
      <c r="C4" s="57" t="str">
        <f t="shared" ref="C4:G4" si="0">+IF(+C9+C29=C8,"correcto","ERROR")</f>
        <v>correcto</v>
      </c>
      <c r="D4" s="57" t="str">
        <f t="shared" si="0"/>
        <v>correcto</v>
      </c>
      <c r="E4" s="57" t="str">
        <f t="shared" si="0"/>
        <v>correcto</v>
      </c>
      <c r="F4" s="57" t="str">
        <f t="shared" si="0"/>
        <v>correcto</v>
      </c>
      <c r="G4" s="57" t="str">
        <f t="shared" si="0"/>
        <v>correcto</v>
      </c>
    </row>
    <row r="5" spans="1:9" x14ac:dyDescent="0.25">
      <c r="B5" s="57" t="str">
        <f>+IF(+SUM(B10:B28)=B9,"correcto","ERROR")</f>
        <v>correcto</v>
      </c>
      <c r="C5" s="57" t="str">
        <f t="shared" ref="C5:G5" si="1">+IF(+SUM(C10:C28)=C9,"correcto","ERROR")</f>
        <v>correcto</v>
      </c>
      <c r="D5" s="57" t="str">
        <f t="shared" si="1"/>
        <v>correcto</v>
      </c>
      <c r="E5" s="57" t="str">
        <f t="shared" si="1"/>
        <v>correcto</v>
      </c>
      <c r="F5" s="57" t="str">
        <f t="shared" si="1"/>
        <v>correcto</v>
      </c>
      <c r="G5" s="57" t="str">
        <f t="shared" si="1"/>
        <v>correcto</v>
      </c>
    </row>
    <row r="6" spans="1:9" x14ac:dyDescent="0.25">
      <c r="B6" s="57" t="str">
        <f>+IF(+SUM(B30:B131)=B29,"correcto","ERROR")</f>
        <v>correcto</v>
      </c>
      <c r="C6" s="57" t="str">
        <f t="shared" ref="C6:G6" si="2">+IF(+SUM(C30:C131)=C29,"correcto","ERROR")</f>
        <v>correcto</v>
      </c>
      <c r="D6" s="57" t="str">
        <f t="shared" si="2"/>
        <v>correcto</v>
      </c>
      <c r="E6" s="57" t="str">
        <f t="shared" si="2"/>
        <v>correcto</v>
      </c>
      <c r="F6" s="57" t="str">
        <f t="shared" si="2"/>
        <v>correcto</v>
      </c>
      <c r="G6" s="57" t="str">
        <f t="shared" si="2"/>
        <v>correcto</v>
      </c>
    </row>
    <row r="7" spans="1:9" x14ac:dyDescent="0.25">
      <c r="A7" s="53" t="s">
        <v>41</v>
      </c>
      <c r="B7" s="54" t="s">
        <v>42</v>
      </c>
      <c r="C7" s="54" t="s">
        <v>46</v>
      </c>
      <c r="D7" s="54" t="s">
        <v>203</v>
      </c>
      <c r="E7" s="54" t="s">
        <v>47</v>
      </c>
      <c r="F7" s="54" t="s">
        <v>48</v>
      </c>
      <c r="G7" s="54" t="s">
        <v>49</v>
      </c>
      <c r="H7" s="52"/>
      <c r="I7" s="52"/>
    </row>
    <row r="8" spans="1:9" ht="22.5" customHeight="1" x14ac:dyDescent="0.25">
      <c r="A8" s="60" t="s">
        <v>44</v>
      </c>
      <c r="B8" s="74">
        <v>83317124</v>
      </c>
      <c r="C8" s="74">
        <v>7431038</v>
      </c>
      <c r="D8" s="74">
        <v>5828134</v>
      </c>
      <c r="E8" s="74">
        <v>375686</v>
      </c>
      <c r="F8" s="74">
        <v>259566</v>
      </c>
      <c r="G8" s="74">
        <v>69422700</v>
      </c>
      <c r="H8" s="59" t="str">
        <f t="shared" ref="H8:H39" si="3">+IF(+SUM(C8:G8)=B8,"correcto","ERROR")</f>
        <v>correcto</v>
      </c>
    </row>
    <row r="9" spans="1:9" ht="22.5" customHeight="1" x14ac:dyDescent="0.25">
      <c r="A9" s="60" t="s">
        <v>45</v>
      </c>
      <c r="B9" s="74">
        <v>46574231</v>
      </c>
      <c r="C9" s="74">
        <v>55262</v>
      </c>
      <c r="D9" s="74">
        <v>233834</v>
      </c>
      <c r="E9" s="74">
        <v>2414</v>
      </c>
      <c r="F9" s="74">
        <v>8721</v>
      </c>
      <c r="G9" s="74">
        <v>46274000</v>
      </c>
      <c r="H9" s="59" t="str">
        <f t="shared" si="3"/>
        <v>correcto</v>
      </c>
    </row>
    <row r="10" spans="1:9" x14ac:dyDescent="0.25">
      <c r="A10" s="56" t="s">
        <v>56</v>
      </c>
      <c r="B10" s="76">
        <v>145584</v>
      </c>
      <c r="C10" s="76">
        <v>3348</v>
      </c>
      <c r="D10" s="76">
        <v>9936</v>
      </c>
      <c r="E10" s="76">
        <v>0</v>
      </c>
      <c r="F10" s="76">
        <v>0</v>
      </c>
      <c r="G10" s="76">
        <v>132300</v>
      </c>
      <c r="H10" s="59" t="str">
        <f t="shared" si="3"/>
        <v>correcto</v>
      </c>
    </row>
    <row r="11" spans="1:9" x14ac:dyDescent="0.25">
      <c r="A11" s="56" t="s">
        <v>57</v>
      </c>
      <c r="B11" s="76">
        <v>10056193</v>
      </c>
      <c r="C11" s="76">
        <v>99</v>
      </c>
      <c r="D11" s="76">
        <v>4494</v>
      </c>
      <c r="E11" s="76">
        <v>0</v>
      </c>
      <c r="F11" s="76">
        <v>0</v>
      </c>
      <c r="G11" s="76">
        <v>10051600</v>
      </c>
      <c r="H11" s="59" t="str">
        <f t="shared" si="3"/>
        <v>correcto</v>
      </c>
    </row>
    <row r="12" spans="1:9" x14ac:dyDescent="0.25">
      <c r="A12" s="56" t="s">
        <v>64</v>
      </c>
      <c r="B12" s="76">
        <v>2611494</v>
      </c>
      <c r="C12" s="76">
        <v>5320</v>
      </c>
      <c r="D12" s="76">
        <v>41474</v>
      </c>
      <c r="E12" s="76">
        <v>0</v>
      </c>
      <c r="F12" s="76">
        <v>0</v>
      </c>
      <c r="G12" s="76">
        <v>2564700</v>
      </c>
      <c r="H12" s="59" t="str">
        <f t="shared" si="3"/>
        <v>correcto</v>
      </c>
    </row>
    <row r="13" spans="1:9" x14ac:dyDescent="0.25">
      <c r="A13" s="56" t="s">
        <v>87</v>
      </c>
      <c r="B13" s="76">
        <v>1056329</v>
      </c>
      <c r="C13" s="76">
        <v>13487</v>
      </c>
      <c r="D13" s="76">
        <v>4682</v>
      </c>
      <c r="E13" s="76">
        <v>0</v>
      </c>
      <c r="F13" s="76">
        <v>260</v>
      </c>
      <c r="G13" s="76">
        <v>1037900</v>
      </c>
      <c r="H13" s="59" t="str">
        <f t="shared" si="3"/>
        <v>correcto</v>
      </c>
    </row>
    <row r="14" spans="1:9" x14ac:dyDescent="0.25">
      <c r="A14" s="56" t="s">
        <v>89</v>
      </c>
      <c r="B14" s="76">
        <v>614439</v>
      </c>
      <c r="C14" s="76">
        <v>4713</v>
      </c>
      <c r="D14" s="76">
        <v>69026</v>
      </c>
      <c r="E14" s="76">
        <v>0</v>
      </c>
      <c r="F14" s="76">
        <v>0</v>
      </c>
      <c r="G14" s="76">
        <v>540700</v>
      </c>
      <c r="H14" s="59" t="str">
        <f t="shared" si="3"/>
        <v>correcto</v>
      </c>
    </row>
    <row r="15" spans="1:9" x14ac:dyDescent="0.25">
      <c r="A15" s="56" t="s">
        <v>103</v>
      </c>
      <c r="B15" s="76">
        <v>3355940</v>
      </c>
      <c r="C15" s="76">
        <v>0</v>
      </c>
      <c r="D15" s="76">
        <v>0</v>
      </c>
      <c r="E15" s="76">
        <v>0</v>
      </c>
      <c r="F15" s="76">
        <v>2440</v>
      </c>
      <c r="G15" s="76">
        <v>3353500</v>
      </c>
      <c r="H15" s="59" t="str">
        <f t="shared" si="3"/>
        <v>correcto</v>
      </c>
    </row>
    <row r="16" spans="1:9" x14ac:dyDescent="0.25">
      <c r="A16" s="56" t="s">
        <v>104</v>
      </c>
      <c r="B16" s="76">
        <v>947480</v>
      </c>
      <c r="C16" s="76">
        <v>4832</v>
      </c>
      <c r="D16" s="76">
        <v>11248</v>
      </c>
      <c r="E16" s="76">
        <v>0</v>
      </c>
      <c r="F16" s="76">
        <v>0</v>
      </c>
      <c r="G16" s="76">
        <v>931400</v>
      </c>
      <c r="H16" s="59" t="str">
        <f t="shared" si="3"/>
        <v>correcto</v>
      </c>
    </row>
    <row r="17" spans="1:8" x14ac:dyDescent="0.25">
      <c r="A17" s="56" t="s">
        <v>112</v>
      </c>
      <c r="B17" s="76">
        <v>2922100</v>
      </c>
      <c r="C17" s="76">
        <v>0</v>
      </c>
      <c r="D17" s="76">
        <v>0</v>
      </c>
      <c r="E17" s="76">
        <v>0</v>
      </c>
      <c r="F17" s="76">
        <v>0</v>
      </c>
      <c r="G17" s="76">
        <v>2922100</v>
      </c>
      <c r="H17" s="59" t="str">
        <f t="shared" si="3"/>
        <v>correcto</v>
      </c>
    </row>
    <row r="18" spans="1:8" x14ac:dyDescent="0.25">
      <c r="A18" s="56" t="s">
        <v>120</v>
      </c>
      <c r="B18" s="76">
        <v>2696986</v>
      </c>
      <c r="C18" s="76">
        <v>1001</v>
      </c>
      <c r="D18" s="76">
        <v>185</v>
      </c>
      <c r="E18" s="76">
        <v>0</v>
      </c>
      <c r="F18" s="76">
        <v>0</v>
      </c>
      <c r="G18" s="76">
        <v>2695800</v>
      </c>
      <c r="H18" s="59" t="str">
        <f t="shared" si="3"/>
        <v>correcto</v>
      </c>
    </row>
    <row r="19" spans="1:8" x14ac:dyDescent="0.25">
      <c r="A19" s="56" t="s">
        <v>126</v>
      </c>
      <c r="B19" s="76">
        <v>5281712</v>
      </c>
      <c r="C19" s="76">
        <v>6614</v>
      </c>
      <c r="D19" s="76">
        <v>9188</v>
      </c>
      <c r="E19" s="76">
        <v>0</v>
      </c>
      <c r="F19" s="76">
        <v>2310</v>
      </c>
      <c r="G19" s="76">
        <v>5263600</v>
      </c>
      <c r="H19" s="59" t="str">
        <f t="shared" si="3"/>
        <v>correcto</v>
      </c>
    </row>
    <row r="20" spans="1:8" x14ac:dyDescent="0.25">
      <c r="A20" s="56" t="s">
        <v>128</v>
      </c>
      <c r="B20" s="76">
        <v>1030469</v>
      </c>
      <c r="C20" s="76">
        <v>4653</v>
      </c>
      <c r="D20" s="76">
        <v>11716</v>
      </c>
      <c r="E20" s="76">
        <v>0</v>
      </c>
      <c r="F20" s="76">
        <v>0</v>
      </c>
      <c r="G20" s="76">
        <v>1014100</v>
      </c>
      <c r="H20" s="59" t="str">
        <f t="shared" si="3"/>
        <v>correcto</v>
      </c>
    </row>
    <row r="21" spans="1:8" x14ac:dyDescent="0.25">
      <c r="A21" s="56" t="s">
        <v>130</v>
      </c>
      <c r="B21" s="76">
        <v>424922</v>
      </c>
      <c r="C21" s="76">
        <v>9928</v>
      </c>
      <c r="D21" s="76">
        <v>5204</v>
      </c>
      <c r="E21" s="76">
        <v>0</v>
      </c>
      <c r="F21" s="76">
        <v>1090</v>
      </c>
      <c r="G21" s="76">
        <v>408700</v>
      </c>
      <c r="H21" s="59" t="str">
        <f t="shared" si="3"/>
        <v>correcto</v>
      </c>
    </row>
    <row r="22" spans="1:8" x14ac:dyDescent="0.25">
      <c r="A22" s="56" t="s">
        <v>131</v>
      </c>
      <c r="B22" s="76">
        <v>2934970</v>
      </c>
      <c r="C22" s="76">
        <v>130</v>
      </c>
      <c r="D22" s="76">
        <v>440</v>
      </c>
      <c r="E22" s="76">
        <v>0</v>
      </c>
      <c r="F22" s="76">
        <v>0</v>
      </c>
      <c r="G22" s="76">
        <v>2934400</v>
      </c>
      <c r="H22" s="59" t="str">
        <f t="shared" si="3"/>
        <v>correcto</v>
      </c>
    </row>
    <row r="23" spans="1:8" x14ac:dyDescent="0.25">
      <c r="A23" s="56" t="s">
        <v>143</v>
      </c>
      <c r="B23" s="76">
        <v>2555955</v>
      </c>
      <c r="C23" s="76">
        <v>100</v>
      </c>
      <c r="D23" s="76">
        <v>4012</v>
      </c>
      <c r="E23" s="76">
        <v>387</v>
      </c>
      <c r="F23" s="76">
        <v>856</v>
      </c>
      <c r="G23" s="76">
        <v>2550600</v>
      </c>
      <c r="H23" s="59" t="str">
        <f t="shared" si="3"/>
        <v>correcto</v>
      </c>
    </row>
    <row r="24" spans="1:8" x14ac:dyDescent="0.25">
      <c r="A24" s="56" t="s">
        <v>156</v>
      </c>
      <c r="B24" s="76">
        <v>912236</v>
      </c>
      <c r="C24" s="76">
        <v>508</v>
      </c>
      <c r="D24" s="76">
        <v>16679</v>
      </c>
      <c r="E24" s="76">
        <v>359</v>
      </c>
      <c r="F24" s="76">
        <v>1090</v>
      </c>
      <c r="G24" s="76">
        <v>893600</v>
      </c>
      <c r="H24" s="59" t="str">
        <f t="shared" si="3"/>
        <v>correcto</v>
      </c>
    </row>
    <row r="25" spans="1:8" x14ac:dyDescent="0.25">
      <c r="A25" s="56" t="s">
        <v>157</v>
      </c>
      <c r="B25" s="76">
        <v>2071765</v>
      </c>
      <c r="C25" s="76">
        <v>176</v>
      </c>
      <c r="D25" s="76">
        <v>1089</v>
      </c>
      <c r="E25" s="76">
        <v>0</v>
      </c>
      <c r="F25" s="76">
        <v>0</v>
      </c>
      <c r="G25" s="76">
        <v>2070500</v>
      </c>
      <c r="H25" s="59" t="str">
        <f t="shared" si="3"/>
        <v>correcto</v>
      </c>
    </row>
    <row r="26" spans="1:8" x14ac:dyDescent="0.25">
      <c r="A26" s="56" t="s">
        <v>164</v>
      </c>
      <c r="B26" s="76">
        <v>1223424</v>
      </c>
      <c r="C26" s="76">
        <v>173</v>
      </c>
      <c r="D26" s="76">
        <v>44057</v>
      </c>
      <c r="E26" s="76">
        <v>1668</v>
      </c>
      <c r="F26" s="76">
        <v>26</v>
      </c>
      <c r="G26" s="76">
        <v>1177500</v>
      </c>
      <c r="H26" s="59" t="str">
        <f t="shared" si="3"/>
        <v>correcto</v>
      </c>
    </row>
    <row r="27" spans="1:8" x14ac:dyDescent="0.25">
      <c r="A27" s="56" t="s">
        <v>169</v>
      </c>
      <c r="B27" s="76">
        <v>2515557</v>
      </c>
      <c r="C27" s="76">
        <v>180</v>
      </c>
      <c r="D27" s="76">
        <v>228</v>
      </c>
      <c r="E27" s="76">
        <v>0</v>
      </c>
      <c r="F27" s="76">
        <v>649</v>
      </c>
      <c r="G27" s="76">
        <v>2514500</v>
      </c>
      <c r="H27" s="59" t="str">
        <f t="shared" si="3"/>
        <v>correcto</v>
      </c>
    </row>
    <row r="28" spans="1:8" x14ac:dyDescent="0.25">
      <c r="A28" s="56" t="s">
        <v>171</v>
      </c>
      <c r="B28" s="76">
        <v>3216676</v>
      </c>
      <c r="C28" s="76">
        <v>0</v>
      </c>
      <c r="D28" s="76">
        <v>176</v>
      </c>
      <c r="E28" s="76">
        <v>0</v>
      </c>
      <c r="F28" s="76">
        <v>0</v>
      </c>
      <c r="G28" s="76">
        <v>3216500</v>
      </c>
      <c r="H28" s="59" t="str">
        <f t="shared" si="3"/>
        <v>correcto</v>
      </c>
    </row>
    <row r="29" spans="1:8" ht="22.5" customHeight="1" x14ac:dyDescent="0.25">
      <c r="A29" s="61" t="s">
        <v>174</v>
      </c>
      <c r="B29" s="74">
        <v>36742893</v>
      </c>
      <c r="C29" s="74">
        <v>7375776</v>
      </c>
      <c r="D29" s="74">
        <v>5594300</v>
      </c>
      <c r="E29" s="74">
        <v>373272</v>
      </c>
      <c r="F29" s="74">
        <v>250845</v>
      </c>
      <c r="G29" s="74">
        <v>23148700</v>
      </c>
      <c r="H29" s="59" t="str">
        <f t="shared" si="3"/>
        <v>correcto</v>
      </c>
    </row>
    <row r="30" spans="1:8" x14ac:dyDescent="0.25">
      <c r="A30" s="56" t="s">
        <v>54</v>
      </c>
      <c r="B30" s="76">
        <v>178079</v>
      </c>
      <c r="C30" s="76">
        <v>100919</v>
      </c>
      <c r="D30" s="76">
        <v>62876</v>
      </c>
      <c r="E30" s="76">
        <v>54</v>
      </c>
      <c r="F30" s="76">
        <v>830</v>
      </c>
      <c r="G30" s="76">
        <v>13400</v>
      </c>
      <c r="H30" s="59" t="str">
        <f t="shared" si="3"/>
        <v>correcto</v>
      </c>
    </row>
    <row r="31" spans="1:8" x14ac:dyDescent="0.25">
      <c r="A31" s="56" t="s">
        <v>55</v>
      </c>
      <c r="B31" s="76">
        <v>59915</v>
      </c>
      <c r="C31" s="76">
        <v>32690</v>
      </c>
      <c r="D31" s="76">
        <v>21325</v>
      </c>
      <c r="E31" s="76">
        <v>0</v>
      </c>
      <c r="F31" s="76">
        <v>0</v>
      </c>
      <c r="G31" s="76">
        <v>5900</v>
      </c>
      <c r="H31" s="59" t="str">
        <f t="shared" si="3"/>
        <v>correcto</v>
      </c>
    </row>
    <row r="32" spans="1:8" x14ac:dyDescent="0.25">
      <c r="A32" s="56" t="s">
        <v>58</v>
      </c>
      <c r="B32" s="76">
        <v>223275</v>
      </c>
      <c r="C32" s="76">
        <v>187164</v>
      </c>
      <c r="D32" s="76">
        <v>21711</v>
      </c>
      <c r="E32" s="76">
        <v>0</v>
      </c>
      <c r="F32" s="76"/>
      <c r="G32" s="76">
        <v>14400</v>
      </c>
      <c r="H32" s="59" t="str">
        <f t="shared" si="3"/>
        <v>correcto</v>
      </c>
    </row>
    <row r="33" spans="1:8" x14ac:dyDescent="0.25">
      <c r="A33" s="56" t="s">
        <v>59</v>
      </c>
      <c r="B33" s="76">
        <v>333530</v>
      </c>
      <c r="C33" s="76">
        <v>167921</v>
      </c>
      <c r="D33" s="76">
        <v>46107</v>
      </c>
      <c r="E33" s="76">
        <v>0</v>
      </c>
      <c r="F33" s="76">
        <v>4802</v>
      </c>
      <c r="G33" s="76">
        <v>114700</v>
      </c>
      <c r="H33" s="59" t="str">
        <f t="shared" si="3"/>
        <v>correcto</v>
      </c>
    </row>
    <row r="34" spans="1:8" x14ac:dyDescent="0.25">
      <c r="A34" s="56" t="s">
        <v>60</v>
      </c>
      <c r="B34" s="76">
        <v>865930</v>
      </c>
      <c r="C34" s="76">
        <v>42795</v>
      </c>
      <c r="D34" s="76">
        <v>36322</v>
      </c>
      <c r="E34" s="76">
        <v>3109</v>
      </c>
      <c r="F34" s="76">
        <v>104</v>
      </c>
      <c r="G34" s="76">
        <v>783600</v>
      </c>
      <c r="H34" s="59" t="str">
        <f t="shared" si="3"/>
        <v>correcto</v>
      </c>
    </row>
    <row r="35" spans="1:8" x14ac:dyDescent="0.25">
      <c r="A35" s="56" t="s">
        <v>61</v>
      </c>
      <c r="B35" s="76">
        <v>635381</v>
      </c>
      <c r="C35" s="76">
        <v>103020</v>
      </c>
      <c r="D35" s="76">
        <v>482825</v>
      </c>
      <c r="E35" s="76">
        <v>0</v>
      </c>
      <c r="F35" s="76">
        <v>2336</v>
      </c>
      <c r="G35" s="76">
        <v>47200</v>
      </c>
      <c r="H35" s="59" t="str">
        <f t="shared" si="3"/>
        <v>correcto</v>
      </c>
    </row>
    <row r="36" spans="1:8" x14ac:dyDescent="0.25">
      <c r="A36" s="56" t="s">
        <v>62</v>
      </c>
      <c r="B36" s="76">
        <v>435132</v>
      </c>
      <c r="C36" s="76">
        <v>23564</v>
      </c>
      <c r="D36" s="76">
        <v>72108</v>
      </c>
      <c r="E36" s="76">
        <v>51</v>
      </c>
      <c r="F36" s="76">
        <v>7709</v>
      </c>
      <c r="G36" s="76">
        <v>331700</v>
      </c>
      <c r="H36" s="59" t="str">
        <f t="shared" si="3"/>
        <v>correcto</v>
      </c>
    </row>
    <row r="37" spans="1:8" x14ac:dyDescent="0.25">
      <c r="A37" s="56" t="s">
        <v>63</v>
      </c>
      <c r="B37" s="76">
        <v>118372</v>
      </c>
      <c r="C37" s="76">
        <v>28801</v>
      </c>
      <c r="D37" s="76">
        <v>42371</v>
      </c>
      <c r="E37" s="76">
        <v>0</v>
      </c>
      <c r="F37" s="76">
        <v>0</v>
      </c>
      <c r="G37" s="76">
        <v>47200</v>
      </c>
      <c r="H37" s="59" t="str">
        <f t="shared" si="3"/>
        <v>correcto</v>
      </c>
    </row>
    <row r="38" spans="1:8" x14ac:dyDescent="0.25">
      <c r="A38" s="56" t="s">
        <v>65</v>
      </c>
      <c r="B38" s="76">
        <v>1647187</v>
      </c>
      <c r="C38" s="76">
        <v>2503</v>
      </c>
      <c r="D38" s="76">
        <v>10984</v>
      </c>
      <c r="E38" s="76">
        <v>0</v>
      </c>
      <c r="F38" s="76">
        <v>0</v>
      </c>
      <c r="G38" s="76">
        <v>1633700</v>
      </c>
      <c r="H38" s="59" t="str">
        <f t="shared" si="3"/>
        <v>correcto</v>
      </c>
    </row>
    <row r="39" spans="1:8" x14ac:dyDescent="0.25">
      <c r="A39" s="56" t="s">
        <v>66</v>
      </c>
      <c r="B39" s="76">
        <v>238786</v>
      </c>
      <c r="C39" s="76">
        <v>121213</v>
      </c>
      <c r="D39" s="76">
        <v>76673</v>
      </c>
      <c r="E39" s="76">
        <v>0</v>
      </c>
      <c r="F39" s="76">
        <v>0</v>
      </c>
      <c r="G39" s="76">
        <v>40900</v>
      </c>
      <c r="H39" s="59" t="str">
        <f t="shared" si="3"/>
        <v>correcto</v>
      </c>
    </row>
    <row r="40" spans="1:8" x14ac:dyDescent="0.25">
      <c r="A40" s="56" t="s">
        <v>67</v>
      </c>
      <c r="B40" s="76">
        <v>146754</v>
      </c>
      <c r="C40" s="76">
        <v>65693</v>
      </c>
      <c r="D40" s="76">
        <v>40461</v>
      </c>
      <c r="E40" s="76">
        <v>0</v>
      </c>
      <c r="F40" s="76">
        <v>0</v>
      </c>
      <c r="G40" s="76">
        <v>40600</v>
      </c>
      <c r="H40" s="59" t="str">
        <f t="shared" ref="H40:H71" si="4">+IF(+SUM(C40:G40)=B40,"correcto","ERROR")</f>
        <v>correcto</v>
      </c>
    </row>
    <row r="41" spans="1:8" x14ac:dyDescent="0.25">
      <c r="A41" s="56" t="s">
        <v>68</v>
      </c>
      <c r="B41" s="76">
        <v>170051</v>
      </c>
      <c r="C41" s="76">
        <v>37412</v>
      </c>
      <c r="D41" s="76">
        <v>1639</v>
      </c>
      <c r="E41" s="76">
        <v>0</v>
      </c>
      <c r="F41" s="76">
        <v>0</v>
      </c>
      <c r="G41" s="76">
        <v>131000</v>
      </c>
      <c r="H41" s="59" t="str">
        <f t="shared" si="4"/>
        <v>correcto</v>
      </c>
    </row>
    <row r="42" spans="1:8" x14ac:dyDescent="0.25">
      <c r="A42" s="56" t="s">
        <v>69</v>
      </c>
      <c r="B42" s="76">
        <v>1990221</v>
      </c>
      <c r="C42" s="76">
        <v>12940</v>
      </c>
      <c r="D42" s="76">
        <v>9940</v>
      </c>
      <c r="E42" s="76">
        <v>26</v>
      </c>
      <c r="F42" s="76">
        <v>14615</v>
      </c>
      <c r="G42" s="76">
        <v>1952700</v>
      </c>
      <c r="H42" s="59" t="str">
        <f t="shared" si="4"/>
        <v>correcto</v>
      </c>
    </row>
    <row r="43" spans="1:8" x14ac:dyDescent="0.25">
      <c r="A43" s="56" t="s">
        <v>70</v>
      </c>
      <c r="B43" s="76">
        <v>142596</v>
      </c>
      <c r="C43" s="76">
        <v>55829</v>
      </c>
      <c r="D43" s="76">
        <v>4767</v>
      </c>
      <c r="E43" s="76">
        <v>0</v>
      </c>
      <c r="F43" s="76">
        <v>0</v>
      </c>
      <c r="G43" s="76">
        <v>82000</v>
      </c>
      <c r="H43" s="59" t="str">
        <f t="shared" si="4"/>
        <v>correcto</v>
      </c>
    </row>
    <row r="44" spans="1:8" x14ac:dyDescent="0.25">
      <c r="A44" s="56" t="s">
        <v>71</v>
      </c>
      <c r="B44" s="76">
        <v>60898</v>
      </c>
      <c r="C44" s="76">
        <v>19615</v>
      </c>
      <c r="D44" s="76">
        <v>33683</v>
      </c>
      <c r="E44" s="76">
        <v>0</v>
      </c>
      <c r="F44" s="76">
        <v>0</v>
      </c>
      <c r="G44" s="76">
        <v>7600</v>
      </c>
      <c r="H44" s="59" t="str">
        <f t="shared" si="4"/>
        <v>correcto</v>
      </c>
    </row>
    <row r="45" spans="1:8" x14ac:dyDescent="0.25">
      <c r="A45" s="56" t="s">
        <v>72</v>
      </c>
      <c r="B45" s="76">
        <v>195239</v>
      </c>
      <c r="C45" s="76">
        <v>85383</v>
      </c>
      <c r="D45" s="76">
        <v>31956</v>
      </c>
      <c r="E45" s="76">
        <v>0</v>
      </c>
      <c r="F45" s="76">
        <v>0</v>
      </c>
      <c r="G45" s="76">
        <v>77900</v>
      </c>
      <c r="H45" s="59" t="str">
        <f t="shared" si="4"/>
        <v>correcto</v>
      </c>
    </row>
    <row r="46" spans="1:8" x14ac:dyDescent="0.25">
      <c r="A46" s="56" t="s">
        <v>73</v>
      </c>
      <c r="B46" s="76">
        <v>164637</v>
      </c>
      <c r="C46" s="76">
        <v>118142</v>
      </c>
      <c r="D46" s="76">
        <v>27595</v>
      </c>
      <c r="E46" s="76">
        <v>0</v>
      </c>
      <c r="F46" s="76">
        <v>0</v>
      </c>
      <c r="G46" s="76">
        <v>18900</v>
      </c>
      <c r="H46" s="59" t="str">
        <f t="shared" si="4"/>
        <v>correcto</v>
      </c>
    </row>
    <row r="47" spans="1:8" x14ac:dyDescent="0.25">
      <c r="A47" s="56" t="s">
        <v>74</v>
      </c>
      <c r="B47" s="76">
        <v>113587</v>
      </c>
      <c r="C47" s="76">
        <v>45908</v>
      </c>
      <c r="D47" s="76">
        <v>39979</v>
      </c>
      <c r="E47" s="76">
        <v>0</v>
      </c>
      <c r="F47" s="76">
        <v>0</v>
      </c>
      <c r="G47" s="76">
        <v>27700</v>
      </c>
      <c r="H47" s="59" t="str">
        <f t="shared" si="4"/>
        <v>correcto</v>
      </c>
    </row>
    <row r="48" spans="1:8" x14ac:dyDescent="0.25">
      <c r="A48" s="56" t="s">
        <v>75</v>
      </c>
      <c r="B48" s="76">
        <v>61198</v>
      </c>
      <c r="C48" s="76">
        <v>42739</v>
      </c>
      <c r="D48" s="76">
        <v>11473</v>
      </c>
      <c r="E48" s="76">
        <v>75</v>
      </c>
      <c r="F48" s="76">
        <v>311</v>
      </c>
      <c r="G48" s="76">
        <v>6600</v>
      </c>
      <c r="H48" s="59" t="str">
        <f t="shared" si="4"/>
        <v>correcto</v>
      </c>
    </row>
    <row r="49" spans="1:8" x14ac:dyDescent="0.25">
      <c r="A49" s="56" t="s">
        <v>76</v>
      </c>
      <c r="B49" s="76">
        <v>84812</v>
      </c>
      <c r="C49" s="76">
        <v>26560</v>
      </c>
      <c r="D49" s="76">
        <v>43352</v>
      </c>
      <c r="E49" s="76">
        <v>0</v>
      </c>
      <c r="F49" s="76">
        <v>0</v>
      </c>
      <c r="G49" s="76">
        <v>14900</v>
      </c>
      <c r="H49" s="59" t="str">
        <f t="shared" si="4"/>
        <v>correcto</v>
      </c>
    </row>
    <row r="50" spans="1:8" x14ac:dyDescent="0.25">
      <c r="A50" s="56" t="s">
        <v>77</v>
      </c>
      <c r="B50" s="76">
        <v>185081</v>
      </c>
      <c r="C50" s="76">
        <v>106450</v>
      </c>
      <c r="D50" s="76">
        <v>69004</v>
      </c>
      <c r="E50" s="76">
        <v>793</v>
      </c>
      <c r="F50" s="76">
        <v>234</v>
      </c>
      <c r="G50" s="76">
        <v>8600</v>
      </c>
      <c r="H50" s="59" t="str">
        <f t="shared" si="4"/>
        <v>correcto</v>
      </c>
    </row>
    <row r="51" spans="1:8" x14ac:dyDescent="0.25">
      <c r="A51" s="56" t="s">
        <v>78</v>
      </c>
      <c r="B51" s="76">
        <v>206188</v>
      </c>
      <c r="C51" s="76">
        <v>145396</v>
      </c>
      <c r="D51" s="76">
        <v>50795</v>
      </c>
      <c r="E51" s="76">
        <v>0</v>
      </c>
      <c r="F51" s="76">
        <v>597</v>
      </c>
      <c r="G51" s="76">
        <v>9400</v>
      </c>
      <c r="H51" s="59" t="str">
        <f t="shared" si="4"/>
        <v>correcto</v>
      </c>
    </row>
    <row r="52" spans="1:8" x14ac:dyDescent="0.25">
      <c r="A52" s="56" t="s">
        <v>79</v>
      </c>
      <c r="B52" s="76">
        <v>124716</v>
      </c>
      <c r="C52" s="76">
        <v>16678</v>
      </c>
      <c r="D52" s="76">
        <v>17689</v>
      </c>
      <c r="E52" s="76">
        <v>0</v>
      </c>
      <c r="F52" s="76">
        <v>649</v>
      </c>
      <c r="G52" s="76">
        <v>89700</v>
      </c>
      <c r="H52" s="59" t="str">
        <f t="shared" si="4"/>
        <v>correcto</v>
      </c>
    </row>
    <row r="53" spans="1:8" x14ac:dyDescent="0.25">
      <c r="A53" s="56" t="s">
        <v>80</v>
      </c>
      <c r="B53" s="76">
        <v>340878</v>
      </c>
      <c r="C53" s="76">
        <v>146553</v>
      </c>
      <c r="D53" s="76">
        <v>95518</v>
      </c>
      <c r="E53" s="76">
        <v>7</v>
      </c>
      <c r="F53" s="76">
        <v>0</v>
      </c>
      <c r="G53" s="76">
        <v>98800</v>
      </c>
      <c r="H53" s="59" t="str">
        <f t="shared" si="4"/>
        <v>correcto</v>
      </c>
    </row>
    <row r="54" spans="1:8" x14ac:dyDescent="0.25">
      <c r="A54" s="56" t="s">
        <v>81</v>
      </c>
      <c r="B54" s="76">
        <v>383493</v>
      </c>
      <c r="C54" s="76">
        <v>95376</v>
      </c>
      <c r="D54" s="76">
        <v>76517</v>
      </c>
      <c r="E54" s="76">
        <v>0</v>
      </c>
      <c r="F54" s="76">
        <v>0</v>
      </c>
      <c r="G54" s="76">
        <v>211600</v>
      </c>
      <c r="H54" s="59" t="str">
        <f t="shared" si="4"/>
        <v>correcto</v>
      </c>
    </row>
    <row r="55" spans="1:8" x14ac:dyDescent="0.25">
      <c r="A55" s="56" t="s">
        <v>82</v>
      </c>
      <c r="B55" s="76">
        <v>408523</v>
      </c>
      <c r="C55" s="76">
        <v>114698</v>
      </c>
      <c r="D55" s="76">
        <v>28235</v>
      </c>
      <c r="E55" s="76">
        <v>290</v>
      </c>
      <c r="F55" s="76">
        <v>0</v>
      </c>
      <c r="G55" s="76">
        <v>265300</v>
      </c>
      <c r="H55" s="59" t="str">
        <f t="shared" si="4"/>
        <v>correcto</v>
      </c>
    </row>
    <row r="56" spans="1:8" x14ac:dyDescent="0.25">
      <c r="A56" s="56" t="s">
        <v>83</v>
      </c>
      <c r="B56" s="76">
        <v>319484</v>
      </c>
      <c r="C56" s="76">
        <v>81304</v>
      </c>
      <c r="D56" s="76">
        <v>46780</v>
      </c>
      <c r="E56" s="76">
        <v>0</v>
      </c>
      <c r="F56" s="76">
        <v>0</v>
      </c>
      <c r="G56" s="76">
        <v>191400</v>
      </c>
      <c r="H56" s="59" t="str">
        <f t="shared" si="4"/>
        <v>correcto</v>
      </c>
    </row>
    <row r="57" spans="1:8" x14ac:dyDescent="0.25">
      <c r="A57" s="56" t="s">
        <v>175</v>
      </c>
      <c r="B57" s="76">
        <v>131673</v>
      </c>
      <c r="C57" s="76">
        <v>84354</v>
      </c>
      <c r="D57" s="76">
        <v>40314</v>
      </c>
      <c r="E57" s="76">
        <v>205</v>
      </c>
      <c r="F57" s="76">
        <v>0</v>
      </c>
      <c r="G57" s="76">
        <v>6800</v>
      </c>
      <c r="H57" s="59" t="str">
        <f t="shared" si="4"/>
        <v>correcto</v>
      </c>
    </row>
    <row r="58" spans="1:8" x14ac:dyDescent="0.25">
      <c r="A58" s="56" t="s">
        <v>84</v>
      </c>
      <c r="B58" s="76">
        <v>83167</v>
      </c>
      <c r="C58" s="76">
        <v>40664</v>
      </c>
      <c r="D58" s="76">
        <v>15403</v>
      </c>
      <c r="E58" s="76">
        <v>0</v>
      </c>
      <c r="F58" s="76">
        <v>0</v>
      </c>
      <c r="G58" s="76">
        <v>27100</v>
      </c>
      <c r="H58" s="59" t="str">
        <f t="shared" si="4"/>
        <v>correcto</v>
      </c>
    </row>
    <row r="59" spans="1:8" x14ac:dyDescent="0.25">
      <c r="A59" s="56" t="s">
        <v>85</v>
      </c>
      <c r="B59" s="76">
        <v>3976641</v>
      </c>
      <c r="C59" s="76">
        <v>81</v>
      </c>
      <c r="D59" s="76">
        <v>436</v>
      </c>
      <c r="E59" s="76">
        <v>124</v>
      </c>
      <c r="F59" s="76">
        <v>0</v>
      </c>
      <c r="G59" s="76">
        <v>3976000</v>
      </c>
      <c r="H59" s="59" t="str">
        <f t="shared" si="4"/>
        <v>correcto</v>
      </c>
    </row>
    <row r="60" spans="1:8" x14ac:dyDescent="0.25">
      <c r="A60" s="56" t="s">
        <v>86</v>
      </c>
      <c r="B60" s="76">
        <v>238880</v>
      </c>
      <c r="C60" s="76">
        <v>10101</v>
      </c>
      <c r="D60" s="76">
        <v>17453</v>
      </c>
      <c r="E60" s="76">
        <v>0</v>
      </c>
      <c r="F60" s="76">
        <v>26</v>
      </c>
      <c r="G60" s="76">
        <v>211300</v>
      </c>
      <c r="H60" s="59" t="str">
        <f t="shared" si="4"/>
        <v>correcto</v>
      </c>
    </row>
    <row r="61" spans="1:8" x14ac:dyDescent="0.25">
      <c r="A61" s="56" t="s">
        <v>88</v>
      </c>
      <c r="B61" s="76">
        <v>236078</v>
      </c>
      <c r="C61" s="76">
        <v>43904</v>
      </c>
      <c r="D61" s="76">
        <v>20874</v>
      </c>
      <c r="E61" s="76"/>
      <c r="F61" s="76">
        <v>0</v>
      </c>
      <c r="G61" s="76">
        <v>171300</v>
      </c>
      <c r="H61" s="59" t="str">
        <f t="shared" si="4"/>
        <v>correcto</v>
      </c>
    </row>
    <row r="62" spans="1:8" x14ac:dyDescent="0.25">
      <c r="A62" s="56" t="s">
        <v>90</v>
      </c>
      <c r="B62" s="76">
        <v>296024</v>
      </c>
      <c r="C62" s="76">
        <v>35344</v>
      </c>
      <c r="D62" s="76">
        <v>230776</v>
      </c>
      <c r="E62" s="76"/>
      <c r="F62" s="76">
        <v>104</v>
      </c>
      <c r="G62" s="76">
        <v>29800</v>
      </c>
      <c r="H62" s="59" t="str">
        <f t="shared" si="4"/>
        <v>correcto</v>
      </c>
    </row>
    <row r="63" spans="1:8" x14ac:dyDescent="0.25">
      <c r="A63" s="56" t="s">
        <v>91</v>
      </c>
      <c r="B63" s="76">
        <v>91698</v>
      </c>
      <c r="C63" s="76">
        <v>70863</v>
      </c>
      <c r="D63" s="76">
        <v>19135</v>
      </c>
      <c r="E63" s="76"/>
      <c r="F63" s="76">
        <v>0</v>
      </c>
      <c r="G63" s="76">
        <v>1700</v>
      </c>
      <c r="H63" s="59" t="str">
        <f t="shared" si="4"/>
        <v>correcto</v>
      </c>
    </row>
    <row r="64" spans="1:8" x14ac:dyDescent="0.25">
      <c r="A64" s="56" t="s">
        <v>92</v>
      </c>
      <c r="B64" s="76">
        <v>106941</v>
      </c>
      <c r="C64" s="76">
        <v>42453</v>
      </c>
      <c r="D64" s="76">
        <v>49388</v>
      </c>
      <c r="E64" s="76"/>
      <c r="F64" s="76">
        <v>0</v>
      </c>
      <c r="G64" s="76">
        <v>15100</v>
      </c>
      <c r="H64" s="59" t="str">
        <f t="shared" si="4"/>
        <v>correcto</v>
      </c>
    </row>
    <row r="65" spans="1:8" x14ac:dyDescent="0.25">
      <c r="A65" s="56" t="s">
        <v>93</v>
      </c>
      <c r="B65" s="76">
        <v>68747</v>
      </c>
      <c r="C65" s="76">
        <v>42007</v>
      </c>
      <c r="D65" s="76">
        <v>20140</v>
      </c>
      <c r="E65" s="76"/>
      <c r="F65" s="76">
        <v>0</v>
      </c>
      <c r="G65" s="76">
        <v>6600</v>
      </c>
      <c r="H65" s="59" t="str">
        <f t="shared" si="4"/>
        <v>correcto</v>
      </c>
    </row>
    <row r="66" spans="1:8" x14ac:dyDescent="0.25">
      <c r="A66" s="56" t="s">
        <v>94</v>
      </c>
      <c r="B66" s="76">
        <v>65336</v>
      </c>
      <c r="C66" s="76">
        <v>56427</v>
      </c>
      <c r="D66" s="76">
        <v>8309</v>
      </c>
      <c r="E66" s="76"/>
      <c r="F66" s="76">
        <v>0</v>
      </c>
      <c r="G66" s="76">
        <v>600</v>
      </c>
      <c r="H66" s="59" t="str">
        <f t="shared" si="4"/>
        <v>correcto</v>
      </c>
    </row>
    <row r="67" spans="1:8" x14ac:dyDescent="0.25">
      <c r="A67" s="56" t="s">
        <v>95</v>
      </c>
      <c r="B67" s="76">
        <v>173422</v>
      </c>
      <c r="C67" s="76">
        <v>122904</v>
      </c>
      <c r="D67" s="76">
        <v>47218</v>
      </c>
      <c r="E67" s="76"/>
      <c r="F67" s="76">
        <v>0</v>
      </c>
      <c r="G67" s="76">
        <v>3300</v>
      </c>
      <c r="H67" s="59" t="str">
        <f t="shared" si="4"/>
        <v>correcto</v>
      </c>
    </row>
    <row r="68" spans="1:8" x14ac:dyDescent="0.25">
      <c r="A68" s="56" t="s">
        <v>96</v>
      </c>
      <c r="B68" s="76">
        <v>41794</v>
      </c>
      <c r="C68" s="76">
        <v>32564</v>
      </c>
      <c r="D68" s="76">
        <v>1030</v>
      </c>
      <c r="E68" s="76"/>
      <c r="F68" s="76">
        <v>0</v>
      </c>
      <c r="G68" s="76">
        <v>8200</v>
      </c>
      <c r="H68" s="59" t="str">
        <f t="shared" si="4"/>
        <v>correcto</v>
      </c>
    </row>
    <row r="69" spans="1:8" x14ac:dyDescent="0.25">
      <c r="A69" s="56" t="s">
        <v>97</v>
      </c>
      <c r="B69" s="76">
        <v>58443</v>
      </c>
      <c r="C69" s="76">
        <v>54405</v>
      </c>
      <c r="D69" s="76">
        <v>1232</v>
      </c>
      <c r="E69" s="76">
        <v>206</v>
      </c>
      <c r="F69" s="76">
        <v>0</v>
      </c>
      <c r="G69" s="76">
        <v>2600</v>
      </c>
      <c r="H69" s="59" t="str">
        <f t="shared" si="4"/>
        <v>correcto</v>
      </c>
    </row>
    <row r="70" spans="1:8" x14ac:dyDescent="0.25">
      <c r="A70" s="56" t="s">
        <v>98</v>
      </c>
      <c r="B70" s="76">
        <v>115368</v>
      </c>
      <c r="C70" s="76">
        <v>73285</v>
      </c>
      <c r="D70" s="76">
        <v>35483</v>
      </c>
      <c r="E70" s="76">
        <v>0</v>
      </c>
      <c r="F70" s="76">
        <v>0</v>
      </c>
      <c r="G70" s="76">
        <v>6600</v>
      </c>
      <c r="H70" s="59" t="str">
        <f t="shared" si="4"/>
        <v>correcto</v>
      </c>
    </row>
    <row r="71" spans="1:8" x14ac:dyDescent="0.25">
      <c r="A71" s="56" t="s">
        <v>99</v>
      </c>
      <c r="B71" s="76">
        <v>62451</v>
      </c>
      <c r="C71" s="76">
        <v>39096</v>
      </c>
      <c r="D71" s="76">
        <v>11455</v>
      </c>
      <c r="E71" s="76">
        <v>0</v>
      </c>
      <c r="F71" s="76">
        <v>0</v>
      </c>
      <c r="G71" s="76">
        <v>11900</v>
      </c>
      <c r="H71" s="59" t="str">
        <f t="shared" si="4"/>
        <v>correcto</v>
      </c>
    </row>
    <row r="72" spans="1:8" x14ac:dyDescent="0.25">
      <c r="A72" s="56" t="s">
        <v>100</v>
      </c>
      <c r="B72" s="76">
        <v>257284</v>
      </c>
      <c r="C72" s="76">
        <v>131718</v>
      </c>
      <c r="D72" s="76">
        <v>51466</v>
      </c>
      <c r="E72" s="76">
        <v>0</v>
      </c>
      <c r="F72" s="76">
        <v>0</v>
      </c>
      <c r="G72" s="76">
        <v>74100</v>
      </c>
      <c r="H72" s="59" t="str">
        <f t="shared" ref="H72:H103" si="5">+IF(+SUM(C72:G72)=B72,"correcto","ERROR")</f>
        <v>correcto</v>
      </c>
    </row>
    <row r="73" spans="1:8" x14ac:dyDescent="0.25">
      <c r="A73" s="56" t="s">
        <v>101</v>
      </c>
      <c r="B73" s="76">
        <v>2418270</v>
      </c>
      <c r="C73" s="76">
        <v>40287</v>
      </c>
      <c r="D73" s="76">
        <v>191398</v>
      </c>
      <c r="E73" s="76">
        <v>329342</v>
      </c>
      <c r="F73" s="76">
        <v>17443</v>
      </c>
      <c r="G73" s="76">
        <v>1839800</v>
      </c>
      <c r="H73" s="59" t="str">
        <f t="shared" si="5"/>
        <v>correcto</v>
      </c>
    </row>
    <row r="74" spans="1:8" x14ac:dyDescent="0.25">
      <c r="A74" s="56" t="s">
        <v>102</v>
      </c>
      <c r="B74" s="76">
        <v>232038</v>
      </c>
      <c r="C74" s="76">
        <v>17284</v>
      </c>
      <c r="D74" s="76">
        <v>3854</v>
      </c>
      <c r="E74" s="76">
        <v>0</v>
      </c>
      <c r="F74" s="76">
        <v>0</v>
      </c>
      <c r="G74" s="76">
        <v>210900</v>
      </c>
      <c r="H74" s="59" t="str">
        <f t="shared" si="5"/>
        <v>correcto</v>
      </c>
    </row>
    <row r="75" spans="1:8" x14ac:dyDescent="0.25">
      <c r="A75" s="56" t="s">
        <v>105</v>
      </c>
      <c r="B75" s="76">
        <v>105292</v>
      </c>
      <c r="C75" s="76">
        <v>66497</v>
      </c>
      <c r="D75" s="76">
        <v>30195</v>
      </c>
      <c r="E75" s="76">
        <v>0</v>
      </c>
      <c r="F75" s="76">
        <v>0</v>
      </c>
      <c r="G75" s="76">
        <v>8600</v>
      </c>
      <c r="H75" s="59" t="str">
        <f t="shared" si="5"/>
        <v>correcto</v>
      </c>
    </row>
    <row r="76" spans="1:8" x14ac:dyDescent="0.25">
      <c r="A76" s="56" t="s">
        <v>106</v>
      </c>
      <c r="B76" s="76">
        <v>333983</v>
      </c>
      <c r="C76" s="76">
        <v>195255</v>
      </c>
      <c r="D76" s="76">
        <v>56228</v>
      </c>
      <c r="E76" s="76">
        <v>0</v>
      </c>
      <c r="F76" s="76">
        <v>0</v>
      </c>
      <c r="G76" s="76">
        <v>82500</v>
      </c>
      <c r="H76" s="59" t="str">
        <f t="shared" si="5"/>
        <v>correcto</v>
      </c>
    </row>
    <row r="77" spans="1:8" x14ac:dyDescent="0.25">
      <c r="A77" s="56" t="s">
        <v>107</v>
      </c>
      <c r="B77" s="76">
        <v>128615</v>
      </c>
      <c r="C77" s="76">
        <v>85087</v>
      </c>
      <c r="D77" s="76">
        <v>38028</v>
      </c>
      <c r="E77" s="76">
        <v>0</v>
      </c>
      <c r="F77" s="76">
        <v>0</v>
      </c>
      <c r="G77" s="76">
        <v>5500</v>
      </c>
      <c r="H77" s="59" t="str">
        <f t="shared" si="5"/>
        <v>correcto</v>
      </c>
    </row>
    <row r="78" spans="1:8" x14ac:dyDescent="0.25">
      <c r="A78" s="56" t="s">
        <v>108</v>
      </c>
      <c r="B78" s="76">
        <v>154014</v>
      </c>
      <c r="C78" s="76">
        <v>101801</v>
      </c>
      <c r="D78" s="76">
        <v>46254</v>
      </c>
      <c r="E78" s="76">
        <v>259</v>
      </c>
      <c r="F78" s="76">
        <v>0</v>
      </c>
      <c r="G78" s="76">
        <v>5700</v>
      </c>
      <c r="H78" s="59" t="str">
        <f t="shared" si="5"/>
        <v>correcto</v>
      </c>
    </row>
    <row r="79" spans="1:8" x14ac:dyDescent="0.25">
      <c r="A79" s="56" t="s">
        <v>109</v>
      </c>
      <c r="B79" s="76">
        <v>83937</v>
      </c>
      <c r="C79" s="76">
        <v>43530</v>
      </c>
      <c r="D79" s="76">
        <v>32007</v>
      </c>
      <c r="E79" s="76">
        <v>0</v>
      </c>
      <c r="F79" s="76">
        <v>0</v>
      </c>
      <c r="G79" s="76">
        <v>8400</v>
      </c>
      <c r="H79" s="59" t="str">
        <f t="shared" si="5"/>
        <v>correcto</v>
      </c>
    </row>
    <row r="80" spans="1:8" x14ac:dyDescent="0.25">
      <c r="A80" s="56" t="s">
        <v>110</v>
      </c>
      <c r="B80" s="76">
        <v>438600</v>
      </c>
      <c r="C80" s="76">
        <v>133147</v>
      </c>
      <c r="D80" s="76">
        <v>38604</v>
      </c>
      <c r="E80" s="76">
        <v>0</v>
      </c>
      <c r="F80" s="76">
        <v>19649</v>
      </c>
      <c r="G80" s="76">
        <v>247200</v>
      </c>
      <c r="H80" s="59" t="str">
        <f t="shared" si="5"/>
        <v>correcto</v>
      </c>
    </row>
    <row r="81" spans="1:8" x14ac:dyDescent="0.25">
      <c r="A81" s="56" t="s">
        <v>111</v>
      </c>
      <c r="B81" s="76">
        <v>357500</v>
      </c>
      <c r="C81" s="76">
        <v>65627</v>
      </c>
      <c r="D81" s="76">
        <v>69173</v>
      </c>
      <c r="E81" s="76">
        <v>0</v>
      </c>
      <c r="F81" s="76">
        <v>0</v>
      </c>
      <c r="G81" s="76">
        <v>222700</v>
      </c>
      <c r="H81" s="59" t="str">
        <f t="shared" si="5"/>
        <v>correcto</v>
      </c>
    </row>
    <row r="82" spans="1:8" x14ac:dyDescent="0.25">
      <c r="A82" s="56" t="s">
        <v>113</v>
      </c>
      <c r="B82" s="76">
        <v>1422739</v>
      </c>
      <c r="C82" s="76">
        <v>20610</v>
      </c>
      <c r="D82" s="76">
        <v>236524</v>
      </c>
      <c r="E82" s="76">
        <v>0</v>
      </c>
      <c r="F82" s="76">
        <v>1505</v>
      </c>
      <c r="G82" s="76">
        <v>1164100</v>
      </c>
      <c r="H82" s="59" t="str">
        <f t="shared" si="5"/>
        <v>correcto</v>
      </c>
    </row>
    <row r="83" spans="1:8" x14ac:dyDescent="0.25">
      <c r="A83" s="56" t="s">
        <v>114</v>
      </c>
      <c r="B83" s="76">
        <v>116522</v>
      </c>
      <c r="C83" s="76">
        <v>97027</v>
      </c>
      <c r="D83" s="76">
        <v>16195</v>
      </c>
      <c r="E83" s="76">
        <v>0</v>
      </c>
      <c r="F83" s="76">
        <v>0</v>
      </c>
      <c r="G83" s="76">
        <v>3300</v>
      </c>
      <c r="H83" s="59" t="str">
        <f t="shared" si="5"/>
        <v>correcto</v>
      </c>
    </row>
    <row r="84" spans="1:8" x14ac:dyDescent="0.25">
      <c r="A84" s="56" t="s">
        <v>115</v>
      </c>
      <c r="B84" s="76">
        <v>104297</v>
      </c>
      <c r="C84" s="76">
        <v>74447</v>
      </c>
      <c r="D84" s="76">
        <v>12550</v>
      </c>
      <c r="E84" s="76">
        <v>0</v>
      </c>
      <c r="F84" s="76">
        <v>0</v>
      </c>
      <c r="G84" s="76">
        <v>17300</v>
      </c>
      <c r="H84" s="59" t="str">
        <f t="shared" si="5"/>
        <v>correcto</v>
      </c>
    </row>
    <row r="85" spans="1:8" x14ac:dyDescent="0.25">
      <c r="A85" s="56" t="s">
        <v>116</v>
      </c>
      <c r="B85" s="76">
        <v>157140</v>
      </c>
      <c r="C85" s="76">
        <v>64625</v>
      </c>
      <c r="D85" s="76">
        <v>17215</v>
      </c>
      <c r="E85" s="76">
        <v>0</v>
      </c>
      <c r="F85" s="76">
        <v>0</v>
      </c>
      <c r="G85" s="76">
        <v>75300</v>
      </c>
      <c r="H85" s="59" t="str">
        <f t="shared" si="5"/>
        <v>correcto</v>
      </c>
    </row>
    <row r="86" spans="1:8" x14ac:dyDescent="0.25">
      <c r="A86" s="56" t="s">
        <v>117</v>
      </c>
      <c r="B86" s="76">
        <v>286485</v>
      </c>
      <c r="C86" s="76">
        <v>179797</v>
      </c>
      <c r="D86" s="76">
        <v>37688</v>
      </c>
      <c r="E86" s="76">
        <v>0</v>
      </c>
      <c r="F86" s="76">
        <v>0</v>
      </c>
      <c r="G86" s="76">
        <v>69000</v>
      </c>
      <c r="H86" s="59" t="str">
        <f t="shared" si="5"/>
        <v>correcto</v>
      </c>
    </row>
    <row r="87" spans="1:8" x14ac:dyDescent="0.25">
      <c r="A87" s="56" t="s">
        <v>118</v>
      </c>
      <c r="B87" s="76">
        <v>496400</v>
      </c>
      <c r="C87" s="76">
        <v>121421</v>
      </c>
      <c r="D87" s="76">
        <v>265256</v>
      </c>
      <c r="E87" s="76">
        <v>0</v>
      </c>
      <c r="F87" s="76">
        <v>623</v>
      </c>
      <c r="G87" s="76">
        <v>109100</v>
      </c>
      <c r="H87" s="59" t="str">
        <f t="shared" si="5"/>
        <v>correcto</v>
      </c>
    </row>
    <row r="88" spans="1:8" x14ac:dyDescent="0.25">
      <c r="A88" s="56" t="s">
        <v>119</v>
      </c>
      <c r="B88" s="76">
        <v>194242</v>
      </c>
      <c r="C88" s="76">
        <v>65288</v>
      </c>
      <c r="D88" s="76">
        <v>11654</v>
      </c>
      <c r="E88" s="76">
        <v>0</v>
      </c>
      <c r="F88" s="76">
        <v>0</v>
      </c>
      <c r="G88" s="76">
        <v>117300</v>
      </c>
      <c r="H88" s="59" t="str">
        <f t="shared" si="5"/>
        <v>correcto</v>
      </c>
    </row>
    <row r="89" spans="1:8" x14ac:dyDescent="0.25">
      <c r="A89" s="56" t="s">
        <v>121</v>
      </c>
      <c r="B89" s="76">
        <v>535117</v>
      </c>
      <c r="C89" s="76">
        <v>41740</v>
      </c>
      <c r="D89" s="76">
        <v>36177</v>
      </c>
      <c r="E89" s="76">
        <v>0</v>
      </c>
      <c r="F89" s="76">
        <v>0</v>
      </c>
      <c r="G89" s="76">
        <v>457200</v>
      </c>
      <c r="H89" s="59" t="str">
        <f t="shared" si="5"/>
        <v>correcto</v>
      </c>
    </row>
    <row r="90" spans="1:8" x14ac:dyDescent="0.25">
      <c r="A90" s="56" t="s">
        <v>122</v>
      </c>
      <c r="B90" s="76">
        <v>264389</v>
      </c>
      <c r="C90" s="76">
        <v>85269</v>
      </c>
      <c r="D90" s="76">
        <v>12681</v>
      </c>
      <c r="E90" s="76">
        <v>0</v>
      </c>
      <c r="F90" s="76">
        <v>4439</v>
      </c>
      <c r="G90" s="76">
        <v>162000</v>
      </c>
      <c r="H90" s="59" t="str">
        <f t="shared" si="5"/>
        <v>correcto</v>
      </c>
    </row>
    <row r="91" spans="1:8" x14ac:dyDescent="0.25">
      <c r="A91" s="56" t="s">
        <v>123</v>
      </c>
      <c r="B91" s="76">
        <v>74124</v>
      </c>
      <c r="C91" s="76">
        <v>61191</v>
      </c>
      <c r="D91" s="76">
        <v>10233</v>
      </c>
      <c r="E91" s="76">
        <v>0</v>
      </c>
      <c r="F91" s="76">
        <v>0</v>
      </c>
      <c r="G91" s="76">
        <v>2700</v>
      </c>
      <c r="H91" s="59" t="str">
        <f t="shared" si="5"/>
        <v>correcto</v>
      </c>
    </row>
    <row r="92" spans="1:8" x14ac:dyDescent="0.25">
      <c r="A92" s="56" t="s">
        <v>125</v>
      </c>
      <c r="B92" s="76">
        <v>53746</v>
      </c>
      <c r="C92" s="76">
        <v>44665</v>
      </c>
      <c r="D92" s="76">
        <v>1881</v>
      </c>
      <c r="E92" s="76">
        <v>0</v>
      </c>
      <c r="F92" s="76">
        <v>0</v>
      </c>
      <c r="G92" s="76">
        <v>7200</v>
      </c>
      <c r="H92" s="59" t="str">
        <f t="shared" si="5"/>
        <v>correcto</v>
      </c>
    </row>
    <row r="93" spans="1:8" x14ac:dyDescent="0.25">
      <c r="A93" s="56" t="s">
        <v>124</v>
      </c>
      <c r="B93" s="76">
        <v>302939</v>
      </c>
      <c r="C93" s="76">
        <v>79774</v>
      </c>
      <c r="D93" s="76">
        <v>13665</v>
      </c>
      <c r="E93" s="76">
        <v>0</v>
      </c>
      <c r="F93" s="76">
        <v>0</v>
      </c>
      <c r="G93" s="76">
        <v>209500</v>
      </c>
      <c r="H93" s="59" t="str">
        <f t="shared" si="5"/>
        <v>correcto</v>
      </c>
    </row>
    <row r="94" spans="1:8" x14ac:dyDescent="0.25">
      <c r="A94" s="56" t="s">
        <v>127</v>
      </c>
      <c r="B94" s="76">
        <v>308873</v>
      </c>
      <c r="C94" s="76">
        <v>50504</v>
      </c>
      <c r="D94" s="76">
        <v>16769</v>
      </c>
      <c r="E94" s="76">
        <v>0</v>
      </c>
      <c r="F94" s="76">
        <v>0</v>
      </c>
      <c r="G94" s="76">
        <v>241600</v>
      </c>
      <c r="H94" s="59" t="str">
        <f t="shared" si="5"/>
        <v>correcto</v>
      </c>
    </row>
    <row r="95" spans="1:8" x14ac:dyDescent="0.25">
      <c r="A95" s="56" t="s">
        <v>129</v>
      </c>
      <c r="B95" s="76">
        <v>87334</v>
      </c>
      <c r="C95" s="76">
        <v>55132</v>
      </c>
      <c r="D95" s="76">
        <v>7502</v>
      </c>
      <c r="E95" s="76">
        <v>0</v>
      </c>
      <c r="F95" s="76">
        <v>0</v>
      </c>
      <c r="G95" s="76">
        <v>24700</v>
      </c>
      <c r="H95" s="59" t="str">
        <f t="shared" si="5"/>
        <v>correcto</v>
      </c>
    </row>
    <row r="96" spans="1:8" x14ac:dyDescent="0.25">
      <c r="A96" s="56" t="s">
        <v>132</v>
      </c>
      <c r="B96" s="76">
        <v>151167</v>
      </c>
      <c r="C96" s="76">
        <v>58360</v>
      </c>
      <c r="D96" s="76">
        <v>16907</v>
      </c>
      <c r="E96" s="76">
        <v>0</v>
      </c>
      <c r="F96" s="76">
        <v>0</v>
      </c>
      <c r="G96" s="76">
        <v>75900</v>
      </c>
      <c r="H96" s="59" t="str">
        <f t="shared" si="5"/>
        <v>correcto</v>
      </c>
    </row>
    <row r="97" spans="1:8" x14ac:dyDescent="0.25">
      <c r="A97" s="56" t="s">
        <v>133</v>
      </c>
      <c r="B97" s="76">
        <v>387811</v>
      </c>
      <c r="C97" s="76">
        <v>103249</v>
      </c>
      <c r="D97" s="76">
        <v>74319</v>
      </c>
      <c r="E97" s="76">
        <v>36817</v>
      </c>
      <c r="F97" s="76">
        <v>3426</v>
      </c>
      <c r="G97" s="76">
        <v>170000</v>
      </c>
      <c r="H97" s="59" t="str">
        <f t="shared" si="5"/>
        <v>correcto</v>
      </c>
    </row>
    <row r="98" spans="1:8" x14ac:dyDescent="0.25">
      <c r="A98" s="56" t="s">
        <v>134</v>
      </c>
      <c r="B98" s="76">
        <v>268426</v>
      </c>
      <c r="C98" s="76">
        <v>134396</v>
      </c>
      <c r="D98" s="76">
        <v>65330</v>
      </c>
      <c r="E98" s="76">
        <v>0</v>
      </c>
      <c r="F98" s="76">
        <v>0</v>
      </c>
      <c r="G98" s="76">
        <v>68700</v>
      </c>
      <c r="H98" s="59" t="str">
        <f t="shared" si="5"/>
        <v>correcto</v>
      </c>
    </row>
    <row r="99" spans="1:8" x14ac:dyDescent="0.25">
      <c r="A99" s="56" t="s">
        <v>135</v>
      </c>
      <c r="B99" s="76">
        <v>1308899</v>
      </c>
      <c r="C99" s="76">
        <v>200676</v>
      </c>
      <c r="D99" s="76">
        <v>28556</v>
      </c>
      <c r="E99" s="76">
        <v>0</v>
      </c>
      <c r="F99" s="76">
        <v>91367</v>
      </c>
      <c r="G99" s="76">
        <v>988300</v>
      </c>
      <c r="H99" s="59" t="str">
        <f t="shared" si="5"/>
        <v>correcto</v>
      </c>
    </row>
    <row r="100" spans="1:8" x14ac:dyDescent="0.25">
      <c r="A100" s="56" t="s">
        <v>136</v>
      </c>
      <c r="B100" s="76">
        <v>283960</v>
      </c>
      <c r="C100" s="76">
        <v>125470</v>
      </c>
      <c r="D100" s="76">
        <v>153692</v>
      </c>
      <c r="E100" s="76">
        <v>309</v>
      </c>
      <c r="F100" s="76">
        <v>389</v>
      </c>
      <c r="G100" s="76">
        <v>4100</v>
      </c>
      <c r="H100" s="59" t="str">
        <f t="shared" si="5"/>
        <v>correcto</v>
      </c>
    </row>
    <row r="101" spans="1:8" x14ac:dyDescent="0.25">
      <c r="A101" s="56" t="s">
        <v>137</v>
      </c>
      <c r="B101" s="76">
        <v>268472</v>
      </c>
      <c r="C101" s="76">
        <v>129697</v>
      </c>
      <c r="D101" s="76">
        <v>60175</v>
      </c>
      <c r="E101" s="76">
        <v>0</v>
      </c>
      <c r="F101" s="76">
        <v>0</v>
      </c>
      <c r="G101" s="76">
        <v>78600</v>
      </c>
      <c r="H101" s="59" t="str">
        <f t="shared" si="5"/>
        <v>correcto</v>
      </c>
    </row>
    <row r="102" spans="1:8" x14ac:dyDescent="0.25">
      <c r="A102" s="56" t="s">
        <v>138</v>
      </c>
      <c r="B102" s="76">
        <v>118400</v>
      </c>
      <c r="C102" s="76">
        <v>72662</v>
      </c>
      <c r="D102" s="76">
        <v>22238</v>
      </c>
      <c r="E102" s="76">
        <v>0</v>
      </c>
      <c r="F102" s="76">
        <v>0</v>
      </c>
      <c r="G102" s="76">
        <v>23500</v>
      </c>
      <c r="H102" s="59" t="str">
        <f t="shared" si="5"/>
        <v>correcto</v>
      </c>
    </row>
    <row r="103" spans="1:8" x14ac:dyDescent="0.25">
      <c r="A103" s="56" t="s">
        <v>139</v>
      </c>
      <c r="B103" s="76">
        <v>464064</v>
      </c>
      <c r="C103" s="76">
        <v>69595</v>
      </c>
      <c r="D103" s="76">
        <v>125969</v>
      </c>
      <c r="E103" s="76">
        <v>0</v>
      </c>
      <c r="F103" s="76">
        <v>0</v>
      </c>
      <c r="G103" s="76">
        <v>268500</v>
      </c>
      <c r="H103" s="59" t="str">
        <f t="shared" si="5"/>
        <v>correcto</v>
      </c>
    </row>
    <row r="104" spans="1:8" x14ac:dyDescent="0.25">
      <c r="A104" s="56" t="s">
        <v>140</v>
      </c>
      <c r="B104" s="76">
        <v>71245</v>
      </c>
      <c r="C104" s="76">
        <v>63712</v>
      </c>
      <c r="D104" s="76">
        <v>6733</v>
      </c>
      <c r="E104" s="76">
        <v>0</v>
      </c>
      <c r="F104" s="76">
        <v>0</v>
      </c>
      <c r="G104" s="76">
        <v>800</v>
      </c>
      <c r="H104" s="59" t="str">
        <f t="shared" ref="H104:H131" si="6">+IF(+SUM(C104:G104)=B104,"correcto","ERROR")</f>
        <v>correcto</v>
      </c>
    </row>
    <row r="105" spans="1:8" x14ac:dyDescent="0.25">
      <c r="A105" s="56" t="s">
        <v>141</v>
      </c>
      <c r="B105" s="76">
        <v>206165</v>
      </c>
      <c r="C105" s="76">
        <v>43508</v>
      </c>
      <c r="D105" s="76">
        <v>13479</v>
      </c>
      <c r="E105" s="76">
        <v>0</v>
      </c>
      <c r="F105" s="76">
        <v>78</v>
      </c>
      <c r="G105" s="76">
        <v>149100</v>
      </c>
      <c r="H105" s="59" t="str">
        <f t="shared" si="6"/>
        <v>correcto</v>
      </c>
    </row>
    <row r="106" spans="1:8" x14ac:dyDescent="0.25">
      <c r="A106" s="56" t="s">
        <v>142</v>
      </c>
      <c r="B106" s="76">
        <v>166981</v>
      </c>
      <c r="C106" s="76">
        <v>89904</v>
      </c>
      <c r="D106" s="76">
        <v>69577</v>
      </c>
      <c r="E106" s="76">
        <v>0</v>
      </c>
      <c r="F106" s="76">
        <v>0</v>
      </c>
      <c r="G106" s="76">
        <v>7500</v>
      </c>
      <c r="H106" s="59" t="str">
        <f t="shared" si="6"/>
        <v>correcto</v>
      </c>
    </row>
    <row r="107" spans="1:8" x14ac:dyDescent="0.25">
      <c r="A107" s="56" t="s">
        <v>144</v>
      </c>
      <c r="B107" s="76">
        <v>2341482</v>
      </c>
      <c r="C107" s="76">
        <v>15661</v>
      </c>
      <c r="D107" s="76">
        <v>84445</v>
      </c>
      <c r="E107" s="76">
        <v>176</v>
      </c>
      <c r="F107" s="76">
        <v>0</v>
      </c>
      <c r="G107" s="76">
        <v>2241200</v>
      </c>
      <c r="H107" s="59" t="str">
        <f t="shared" si="6"/>
        <v>correcto</v>
      </c>
    </row>
    <row r="108" spans="1:8" x14ac:dyDescent="0.25">
      <c r="A108" s="56" t="s">
        <v>145</v>
      </c>
      <c r="B108" s="76">
        <v>126143</v>
      </c>
      <c r="C108" s="76">
        <v>104042</v>
      </c>
      <c r="D108" s="76">
        <v>20001</v>
      </c>
      <c r="E108" s="76">
        <v>0</v>
      </c>
      <c r="F108" s="76">
        <v>0</v>
      </c>
      <c r="G108" s="76">
        <v>2100</v>
      </c>
      <c r="H108" s="59" t="str">
        <f t="shared" si="6"/>
        <v>correcto</v>
      </c>
    </row>
    <row r="109" spans="1:8" x14ac:dyDescent="0.25">
      <c r="A109" s="56" t="s">
        <v>146</v>
      </c>
      <c r="B109" s="76">
        <v>165414</v>
      </c>
      <c r="C109" s="76">
        <v>95834</v>
      </c>
      <c r="D109" s="76">
        <v>44880</v>
      </c>
      <c r="E109" s="76">
        <v>0</v>
      </c>
      <c r="F109" s="76">
        <v>0</v>
      </c>
      <c r="G109" s="76">
        <v>24700</v>
      </c>
      <c r="H109" s="59" t="str">
        <f t="shared" si="6"/>
        <v>correcto</v>
      </c>
    </row>
    <row r="110" spans="1:8" x14ac:dyDescent="0.25">
      <c r="A110" s="56" t="s">
        <v>147</v>
      </c>
      <c r="B110" s="76">
        <v>273813</v>
      </c>
      <c r="C110" s="76">
        <v>62249</v>
      </c>
      <c r="D110" s="76">
        <v>72864</v>
      </c>
      <c r="E110" s="76">
        <v>0</v>
      </c>
      <c r="F110" s="76">
        <v>0</v>
      </c>
      <c r="G110" s="76">
        <v>138700</v>
      </c>
      <c r="H110" s="59" t="str">
        <f t="shared" si="6"/>
        <v>correcto</v>
      </c>
    </row>
    <row r="111" spans="1:8" x14ac:dyDescent="0.25">
      <c r="A111" s="56" t="s">
        <v>148</v>
      </c>
      <c r="B111" s="76">
        <v>63718</v>
      </c>
      <c r="C111" s="76">
        <v>35037</v>
      </c>
      <c r="D111" s="76">
        <v>25281</v>
      </c>
      <c r="E111" s="76">
        <v>0</v>
      </c>
      <c r="F111" s="76">
        <v>0</v>
      </c>
      <c r="G111" s="76">
        <v>3400</v>
      </c>
      <c r="H111" s="59" t="str">
        <f t="shared" si="6"/>
        <v>correcto</v>
      </c>
    </row>
    <row r="112" spans="1:8" x14ac:dyDescent="0.25">
      <c r="A112" s="56" t="s">
        <v>149</v>
      </c>
      <c r="B112" s="76">
        <v>158499</v>
      </c>
      <c r="C112" s="76">
        <v>70305</v>
      </c>
      <c r="D112" s="76">
        <v>33149</v>
      </c>
      <c r="E112" s="76">
        <v>29</v>
      </c>
      <c r="F112" s="76">
        <v>1116</v>
      </c>
      <c r="G112" s="76">
        <v>53900</v>
      </c>
      <c r="H112" s="59" t="str">
        <f t="shared" si="6"/>
        <v>correcto</v>
      </c>
    </row>
    <row r="113" spans="1:8" x14ac:dyDescent="0.25">
      <c r="A113" s="56" t="s">
        <v>150</v>
      </c>
      <c r="B113" s="76">
        <v>113656</v>
      </c>
      <c r="C113" s="76">
        <v>64969</v>
      </c>
      <c r="D113" s="76">
        <v>36087</v>
      </c>
      <c r="E113" s="76">
        <v>0</v>
      </c>
      <c r="F113" s="76">
        <v>0</v>
      </c>
      <c r="G113" s="76">
        <v>12600</v>
      </c>
      <c r="H113" s="59" t="str">
        <f t="shared" si="6"/>
        <v>correcto</v>
      </c>
    </row>
    <row r="114" spans="1:8" x14ac:dyDescent="0.25">
      <c r="A114" s="56" t="s">
        <v>151</v>
      </c>
      <c r="B114" s="76">
        <v>379784</v>
      </c>
      <c r="C114" s="76">
        <v>44297</v>
      </c>
      <c r="D114" s="76">
        <v>105287</v>
      </c>
      <c r="E114" s="76">
        <v>0</v>
      </c>
      <c r="F114" s="76">
        <v>0</v>
      </c>
      <c r="G114" s="76">
        <v>230200</v>
      </c>
      <c r="H114" s="59" t="str">
        <f t="shared" si="6"/>
        <v>correcto</v>
      </c>
    </row>
    <row r="115" spans="1:8" x14ac:dyDescent="0.25">
      <c r="A115" s="56" t="s">
        <v>152</v>
      </c>
      <c r="B115" s="76">
        <v>51603</v>
      </c>
      <c r="C115" s="76">
        <v>20160</v>
      </c>
      <c r="D115" s="76">
        <v>27143</v>
      </c>
      <c r="E115" s="76">
        <v>0</v>
      </c>
      <c r="F115" s="76">
        <v>0</v>
      </c>
      <c r="G115" s="76">
        <v>4300</v>
      </c>
      <c r="H115" s="59" t="str">
        <f t="shared" si="6"/>
        <v>correcto</v>
      </c>
    </row>
    <row r="116" spans="1:8" x14ac:dyDescent="0.25">
      <c r="A116" s="56" t="s">
        <v>153</v>
      </c>
      <c r="B116" s="76">
        <v>91037</v>
      </c>
      <c r="C116" s="76">
        <v>41889</v>
      </c>
      <c r="D116" s="76">
        <v>29948</v>
      </c>
      <c r="E116" s="76">
        <v>0</v>
      </c>
      <c r="F116" s="76">
        <v>0</v>
      </c>
      <c r="G116" s="76">
        <v>19200</v>
      </c>
      <c r="H116" s="59" t="str">
        <f t="shared" si="6"/>
        <v>correcto</v>
      </c>
    </row>
    <row r="117" spans="1:8" x14ac:dyDescent="0.25">
      <c r="A117" s="56" t="s">
        <v>154</v>
      </c>
      <c r="B117" s="76">
        <v>126767</v>
      </c>
      <c r="C117" s="76">
        <v>25805</v>
      </c>
      <c r="D117" s="76">
        <v>38262</v>
      </c>
      <c r="E117" s="76">
        <v>0</v>
      </c>
      <c r="F117" s="76">
        <v>0</v>
      </c>
      <c r="G117" s="76">
        <v>62700</v>
      </c>
      <c r="H117" s="59" t="str">
        <f t="shared" si="6"/>
        <v>correcto</v>
      </c>
    </row>
    <row r="118" spans="1:8" x14ac:dyDescent="0.25">
      <c r="A118" s="56" t="s">
        <v>155</v>
      </c>
      <c r="B118" s="76">
        <v>111651</v>
      </c>
      <c r="C118" s="76">
        <v>55120</v>
      </c>
      <c r="D118" s="76">
        <v>50631</v>
      </c>
      <c r="E118" s="76">
        <v>0</v>
      </c>
      <c r="F118" s="76">
        <v>0</v>
      </c>
      <c r="G118" s="76">
        <v>5900</v>
      </c>
      <c r="H118" s="59" t="str">
        <f t="shared" si="6"/>
        <v>correcto</v>
      </c>
    </row>
    <row r="119" spans="1:8" x14ac:dyDescent="0.25">
      <c r="A119" s="56" t="s">
        <v>158</v>
      </c>
      <c r="B119" s="76">
        <v>549048</v>
      </c>
      <c r="C119" s="76">
        <v>13035</v>
      </c>
      <c r="D119" s="76">
        <v>81644</v>
      </c>
      <c r="E119" s="76">
        <v>56</v>
      </c>
      <c r="F119" s="76">
        <v>1713</v>
      </c>
      <c r="G119" s="76">
        <v>452600</v>
      </c>
      <c r="H119" s="59" t="str">
        <f t="shared" si="6"/>
        <v>correcto</v>
      </c>
    </row>
    <row r="120" spans="1:8" x14ac:dyDescent="0.25">
      <c r="A120" s="56" t="s">
        <v>159</v>
      </c>
      <c r="B120" s="76">
        <v>273437</v>
      </c>
      <c r="C120" s="76">
        <v>22793</v>
      </c>
      <c r="D120" s="76">
        <v>185702</v>
      </c>
      <c r="E120" s="76">
        <v>382</v>
      </c>
      <c r="F120" s="76">
        <v>260</v>
      </c>
      <c r="G120" s="76">
        <v>64300</v>
      </c>
      <c r="H120" s="59" t="str">
        <f t="shared" si="6"/>
        <v>correcto</v>
      </c>
    </row>
    <row r="121" spans="1:8" x14ac:dyDescent="0.25">
      <c r="A121" s="56" t="s">
        <v>160</v>
      </c>
      <c r="B121" s="76">
        <v>34974</v>
      </c>
      <c r="C121" s="76">
        <v>23046</v>
      </c>
      <c r="D121" s="76">
        <v>1728</v>
      </c>
      <c r="E121" s="76">
        <v>0</v>
      </c>
      <c r="F121" s="76">
        <v>0</v>
      </c>
      <c r="G121" s="76">
        <v>10200</v>
      </c>
      <c r="H121" s="59" t="str">
        <f t="shared" si="6"/>
        <v>correcto</v>
      </c>
    </row>
    <row r="122" spans="1:8" x14ac:dyDescent="0.25">
      <c r="A122" s="56" t="s">
        <v>161</v>
      </c>
      <c r="B122" s="76">
        <v>91872</v>
      </c>
      <c r="C122" s="76">
        <v>44840</v>
      </c>
      <c r="D122" s="76">
        <v>9932</v>
      </c>
      <c r="E122" s="76">
        <v>0</v>
      </c>
      <c r="F122" s="76">
        <v>0</v>
      </c>
      <c r="G122" s="76">
        <v>37100</v>
      </c>
      <c r="H122" s="59" t="str">
        <f t="shared" si="6"/>
        <v>correcto</v>
      </c>
    </row>
    <row r="123" spans="1:8" x14ac:dyDescent="0.25">
      <c r="A123" s="56" t="s">
        <v>162</v>
      </c>
      <c r="B123" s="76">
        <v>626134</v>
      </c>
      <c r="C123" s="76">
        <v>150409</v>
      </c>
      <c r="D123" s="76">
        <v>85131</v>
      </c>
      <c r="E123" s="76">
        <v>0</v>
      </c>
      <c r="F123" s="76">
        <v>20194</v>
      </c>
      <c r="G123" s="76">
        <v>370400</v>
      </c>
      <c r="H123" s="59" t="str">
        <f t="shared" si="6"/>
        <v>correcto</v>
      </c>
    </row>
    <row r="124" spans="1:8" x14ac:dyDescent="0.25">
      <c r="A124" s="56" t="s">
        <v>163</v>
      </c>
      <c r="B124" s="76">
        <v>102968</v>
      </c>
      <c r="C124" s="76">
        <v>87654</v>
      </c>
      <c r="D124" s="76">
        <v>13514</v>
      </c>
      <c r="E124" s="76">
        <v>0</v>
      </c>
      <c r="F124" s="76">
        <v>0</v>
      </c>
      <c r="G124" s="76">
        <v>1800</v>
      </c>
      <c r="H124" s="59" t="str">
        <f t="shared" si="6"/>
        <v>correcto</v>
      </c>
    </row>
    <row r="125" spans="1:8" x14ac:dyDescent="0.25">
      <c r="A125" s="56" t="s">
        <v>165</v>
      </c>
      <c r="B125" s="76">
        <v>32115</v>
      </c>
      <c r="C125" s="76">
        <v>30115</v>
      </c>
      <c r="D125" s="76">
        <v>1700</v>
      </c>
      <c r="E125" s="76">
        <v>0</v>
      </c>
      <c r="F125" s="76">
        <v>0</v>
      </c>
      <c r="G125" s="76">
        <v>300</v>
      </c>
      <c r="H125" s="59" t="str">
        <f t="shared" si="6"/>
        <v>correcto</v>
      </c>
    </row>
    <row r="126" spans="1:8" x14ac:dyDescent="0.25">
      <c r="A126" s="56" t="s">
        <v>166</v>
      </c>
      <c r="B126" s="76">
        <v>160269</v>
      </c>
      <c r="C126" s="76">
        <v>73948</v>
      </c>
      <c r="D126" s="76">
        <v>65575</v>
      </c>
      <c r="E126" s="76">
        <v>0</v>
      </c>
      <c r="F126" s="76">
        <v>4646</v>
      </c>
      <c r="G126" s="76">
        <v>16100</v>
      </c>
      <c r="H126" s="59" t="str">
        <f t="shared" si="6"/>
        <v>correcto</v>
      </c>
    </row>
    <row r="127" spans="1:8" x14ac:dyDescent="0.25">
      <c r="A127" s="56" t="s">
        <v>167</v>
      </c>
      <c r="B127" s="76">
        <v>256501</v>
      </c>
      <c r="C127" s="76">
        <v>135168</v>
      </c>
      <c r="D127" s="76">
        <v>50433</v>
      </c>
      <c r="E127" s="76">
        <v>0</v>
      </c>
      <c r="F127" s="76">
        <v>0</v>
      </c>
      <c r="G127" s="76">
        <v>70900</v>
      </c>
      <c r="H127" s="59" t="str">
        <f t="shared" si="6"/>
        <v>correcto</v>
      </c>
    </row>
    <row r="128" spans="1:8" x14ac:dyDescent="0.25">
      <c r="A128" s="56" t="s">
        <v>168</v>
      </c>
      <c r="B128" s="76">
        <v>536585</v>
      </c>
      <c r="C128" s="76">
        <v>135105</v>
      </c>
      <c r="D128" s="76">
        <v>172087</v>
      </c>
      <c r="E128" s="76">
        <v>793</v>
      </c>
      <c r="F128" s="76">
        <v>0</v>
      </c>
      <c r="G128" s="76">
        <v>228600</v>
      </c>
      <c r="H128" s="59" t="str">
        <f t="shared" si="6"/>
        <v>correcto</v>
      </c>
    </row>
    <row r="129" spans="1:8" x14ac:dyDescent="0.25">
      <c r="A129" s="56" t="s">
        <v>170</v>
      </c>
      <c r="B129" s="76">
        <v>259541</v>
      </c>
      <c r="C129" s="76">
        <v>110256</v>
      </c>
      <c r="D129" s="76">
        <v>61285</v>
      </c>
      <c r="E129" s="76">
        <v>0</v>
      </c>
      <c r="F129" s="76">
        <v>0</v>
      </c>
      <c r="G129" s="76">
        <v>88000</v>
      </c>
      <c r="H129" s="59" t="str">
        <f t="shared" si="6"/>
        <v>correcto</v>
      </c>
    </row>
    <row r="130" spans="1:8" x14ac:dyDescent="0.25">
      <c r="A130" s="56" t="s">
        <v>172</v>
      </c>
      <c r="B130" s="76">
        <v>452687</v>
      </c>
      <c r="C130" s="76">
        <v>105288</v>
      </c>
      <c r="D130" s="76">
        <v>330767</v>
      </c>
      <c r="E130" s="76">
        <v>0</v>
      </c>
      <c r="F130" s="76">
        <v>11032</v>
      </c>
      <c r="G130" s="76">
        <v>5600</v>
      </c>
      <c r="H130" s="59" t="str">
        <f t="shared" si="6"/>
        <v>correcto</v>
      </c>
    </row>
    <row r="131" spans="1:8" x14ac:dyDescent="0.25">
      <c r="A131" s="56" t="s">
        <v>173</v>
      </c>
      <c r="B131" s="76">
        <v>1173119</v>
      </c>
      <c r="C131" s="76">
        <v>20081</v>
      </c>
      <c r="D131" s="76">
        <v>55321</v>
      </c>
      <c r="E131" s="76">
        <v>169</v>
      </c>
      <c r="F131" s="76">
        <v>40648</v>
      </c>
      <c r="G131" s="76">
        <v>1056900</v>
      </c>
      <c r="H131" s="59" t="str">
        <f t="shared" si="6"/>
        <v>correcto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INDICE</vt:lpstr>
      <vt:lpstr>Pagina 15</vt:lpstr>
      <vt:lpstr>Pagina 17</vt:lpstr>
      <vt:lpstr>Pagina 18</vt:lpstr>
      <vt:lpstr>Pagina 19</vt:lpstr>
      <vt:lpstr>Pagina 20</vt:lpstr>
      <vt:lpstr>Pagina 21</vt:lpstr>
      <vt:lpstr>Pagina 22</vt:lpstr>
      <vt:lpstr>Pagina 27</vt:lpstr>
      <vt:lpstr>Pagina 33</vt:lpstr>
      <vt:lpstr>Pagina 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Silvana Alvarez</cp:lastModifiedBy>
  <dcterms:created xsi:type="dcterms:W3CDTF">2023-01-04T13:39:58Z</dcterms:created>
  <dcterms:modified xsi:type="dcterms:W3CDTF">2025-11-06T15:10:32Z</dcterms:modified>
</cp:coreProperties>
</file>