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otorecono\cuentasprovinciales\Producto Bruto Geográfico\PBG Serie Historica\VERSION FINAL\Vínculos de Metdología XLS\"/>
    </mc:Choice>
  </mc:AlternateContent>
  <bookViews>
    <workbookView xWindow="0" yWindow="0" windowWidth="28800" windowHeight="12300"/>
  </bookViews>
  <sheets>
    <sheet name="INDICE" sheetId="18" r:id="rId1"/>
    <sheet name="Pagina 10" sheetId="1" r:id="rId2"/>
    <sheet name="Pagina 12" sheetId="2" r:id="rId3"/>
    <sheet name="Pagina 13" sheetId="3" r:id="rId4"/>
    <sheet name="Pagina 15" sheetId="4" r:id="rId5"/>
    <sheet name="Pagina 16" sheetId="5" r:id="rId6"/>
    <sheet name="Pagina 18" sheetId="6" r:id="rId7"/>
    <sheet name="Pagina 19" sheetId="7" r:id="rId8"/>
    <sheet name="Pagina 20" sheetId="8" r:id="rId9"/>
    <sheet name="Pagina 21" sheetId="9" r:id="rId10"/>
    <sheet name="Pagina 24" sheetId="10" r:id="rId11"/>
    <sheet name="Pagina 29" sheetId="17" r:id="rId12"/>
    <sheet name="Pagina 34" sheetId="11" r:id="rId13"/>
    <sheet name="Pagina 42" sheetId="12" r:id="rId14"/>
    <sheet name="Pagina 51" sheetId="14" r:id="rId15"/>
    <sheet name="Pagina 53" sheetId="15" r:id="rId16"/>
    <sheet name="Pagina 54" sheetId="16" r:id="rId17"/>
    <sheet name="Hoja3" sheetId="20" r:id="rId18"/>
  </sheets>
  <externalReferences>
    <externalReference r:id="rId19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4" l="1"/>
  <c r="E20" i="14"/>
  <c r="C20" i="14"/>
  <c r="B20" i="14"/>
  <c r="B30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11" i="12"/>
  <c r="C10" i="12"/>
  <c r="C9" i="12" s="1"/>
  <c r="D10" i="12"/>
  <c r="D9" i="12" s="1"/>
  <c r="E10" i="12"/>
  <c r="E9" i="12" s="1"/>
  <c r="F10" i="12"/>
  <c r="F9" i="12" s="1"/>
  <c r="G10" i="12"/>
  <c r="G9" i="12" s="1"/>
  <c r="B3" i="11"/>
  <c r="B30" i="11"/>
  <c r="C30" i="11"/>
  <c r="D30" i="11"/>
  <c r="E30" i="11"/>
  <c r="F30" i="11"/>
  <c r="G30" i="11"/>
  <c r="C3" i="11"/>
  <c r="D3" i="11"/>
  <c r="E3" i="11"/>
  <c r="F3" i="11"/>
  <c r="G3" i="11"/>
  <c r="H106" i="11"/>
  <c r="H107" i="11"/>
  <c r="H108" i="11"/>
  <c r="B106" i="11"/>
  <c r="B107" i="11"/>
  <c r="B108" i="11"/>
  <c r="B10" i="12" l="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9" i="11"/>
  <c r="B110" i="11"/>
  <c r="B111" i="11"/>
  <c r="B112" i="11"/>
  <c r="B113" i="11"/>
  <c r="B114" i="11"/>
  <c r="B115" i="11"/>
  <c r="B116" i="11"/>
  <c r="B117" i="11"/>
  <c r="B118" i="11"/>
  <c r="B119" i="11"/>
  <c r="B120" i="11"/>
  <c r="B121" i="11"/>
  <c r="B122" i="11"/>
  <c r="B123" i="11"/>
  <c r="B124" i="11"/>
  <c r="B125" i="11"/>
  <c r="B126" i="11"/>
  <c r="B127" i="11"/>
  <c r="B128" i="11"/>
  <c r="B129" i="11"/>
  <c r="B130" i="11"/>
  <c r="B131" i="11"/>
  <c r="B132" i="11"/>
  <c r="B31" i="11"/>
  <c r="C9" i="11"/>
  <c r="D9" i="11"/>
  <c r="E9" i="11"/>
  <c r="F9" i="11"/>
  <c r="G9" i="11"/>
  <c r="B9" i="11"/>
  <c r="C10" i="11"/>
  <c r="D10" i="11"/>
  <c r="E10" i="11"/>
  <c r="F10" i="11"/>
  <c r="G10" i="11"/>
  <c r="B10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11" i="11"/>
  <c r="B108" i="17" l="1"/>
  <c r="B109" i="17"/>
  <c r="B110" i="17"/>
  <c r="B111" i="17"/>
  <c r="B112" i="17"/>
  <c r="B113" i="17"/>
  <c r="B114" i="17"/>
  <c r="B115" i="17"/>
  <c r="B116" i="17"/>
  <c r="B117" i="17"/>
  <c r="B118" i="17"/>
  <c r="B119" i="17"/>
  <c r="B120" i="17"/>
  <c r="B121" i="17"/>
  <c r="B122" i="17"/>
  <c r="B123" i="17"/>
  <c r="B124" i="17"/>
  <c r="B125" i="17"/>
  <c r="B126" i="17"/>
  <c r="B127" i="17"/>
  <c r="B128" i="17"/>
  <c r="B129" i="17"/>
  <c r="B130" i="17"/>
  <c r="B131" i="17"/>
  <c r="B132" i="17"/>
  <c r="B107" i="17"/>
  <c r="B30" i="10"/>
  <c r="B9" i="10"/>
  <c r="H30" i="10"/>
  <c r="G30" i="10"/>
  <c r="G9" i="10"/>
  <c r="G10" i="10"/>
  <c r="B54" i="10"/>
  <c r="B104" i="10"/>
  <c r="N106" i="17"/>
  <c r="B106" i="17" l="1"/>
  <c r="B105" i="17"/>
  <c r="B104" i="17"/>
  <c r="B103" i="17"/>
  <c r="B102" i="17"/>
  <c r="B101" i="17"/>
  <c r="B100" i="17"/>
  <c r="B99" i="17"/>
  <c r="B98" i="17"/>
  <c r="B97" i="17"/>
  <c r="B96" i="17"/>
  <c r="B95" i="17"/>
  <c r="B94" i="17"/>
  <c r="B93" i="17"/>
  <c r="B92" i="17"/>
  <c r="B91" i="17"/>
  <c r="B90" i="17"/>
  <c r="B89" i="17"/>
  <c r="B88" i="17"/>
  <c r="B87" i="17"/>
  <c r="B86" i="17"/>
  <c r="B85" i="17"/>
  <c r="B84" i="17"/>
  <c r="B83" i="17"/>
  <c r="B82" i="17"/>
  <c r="B81" i="17"/>
  <c r="N81" i="17" s="1"/>
  <c r="B80" i="17" l="1"/>
  <c r="B79" i="17"/>
  <c r="B78" i="17"/>
  <c r="B77" i="17"/>
  <c r="B76" i="17"/>
  <c r="B75" i="17"/>
  <c r="B74" i="17"/>
  <c r="N74" i="17" s="1"/>
  <c r="B73" i="17"/>
  <c r="B72" i="17"/>
  <c r="B71" i="17"/>
  <c r="B70" i="17"/>
  <c r="B69" i="17"/>
  <c r="B68" i="17"/>
  <c r="B67" i="17"/>
  <c r="B66" i="17"/>
  <c r="B65" i="17"/>
  <c r="B64" i="17"/>
  <c r="B63" i="17"/>
  <c r="B62" i="17"/>
  <c r="B61" i="17"/>
  <c r="B60" i="17"/>
  <c r="B59" i="17"/>
  <c r="B58" i="17"/>
  <c r="B57" i="17"/>
  <c r="B56" i="17"/>
  <c r="B55" i="17"/>
  <c r="C30" i="17" l="1"/>
  <c r="D30" i="17"/>
  <c r="E30" i="17"/>
  <c r="F30" i="17"/>
  <c r="G30" i="17"/>
  <c r="H30" i="17"/>
  <c r="I30" i="17"/>
  <c r="J30" i="17"/>
  <c r="K30" i="17"/>
  <c r="L30" i="17"/>
  <c r="M30" i="17"/>
  <c r="B54" i="17"/>
  <c r="B53" i="17"/>
  <c r="B52" i="17"/>
  <c r="B51" i="17"/>
  <c r="B50" i="17"/>
  <c r="B49" i="17"/>
  <c r="B48" i="17"/>
  <c r="B47" i="17"/>
  <c r="B46" i="17"/>
  <c r="B45" i="17"/>
  <c r="B44" i="17"/>
  <c r="B43" i="17"/>
  <c r="B42" i="17"/>
  <c r="B41" i="17"/>
  <c r="B40" i="17"/>
  <c r="B39" i="17"/>
  <c r="B38" i="17"/>
  <c r="B37" i="17"/>
  <c r="B36" i="17"/>
  <c r="B35" i="17"/>
  <c r="B34" i="17"/>
  <c r="B33" i="17"/>
  <c r="B32" i="17"/>
  <c r="B31" i="17" l="1"/>
  <c r="C9" i="17"/>
  <c r="D9" i="17"/>
  <c r="E9" i="17"/>
  <c r="F9" i="17"/>
  <c r="G9" i="17"/>
  <c r="H9" i="17"/>
  <c r="I9" i="17"/>
  <c r="J9" i="17"/>
  <c r="K9" i="17"/>
  <c r="L9" i="17"/>
  <c r="M9" i="17"/>
  <c r="C10" i="17"/>
  <c r="D10" i="17"/>
  <c r="E10" i="17"/>
  <c r="F10" i="17"/>
  <c r="G10" i="17"/>
  <c r="H10" i="17"/>
  <c r="I10" i="17"/>
  <c r="J10" i="17"/>
  <c r="K10" i="17"/>
  <c r="L10" i="17"/>
  <c r="M10" i="17"/>
  <c r="B29" i="17"/>
  <c r="B13" i="17"/>
  <c r="B10" i="17" s="1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12" i="17"/>
  <c r="B11" i="17"/>
  <c r="N31" i="17" l="1"/>
  <c r="B30" i="17"/>
  <c r="B9" i="17" s="1"/>
  <c r="N9" i="17" s="1"/>
  <c r="N106" i="10"/>
  <c r="N107" i="10"/>
  <c r="N108" i="10"/>
  <c r="N109" i="10"/>
  <c r="N110" i="10"/>
  <c r="N111" i="10"/>
  <c r="N112" i="10"/>
  <c r="N113" i="10"/>
  <c r="N114" i="10"/>
  <c r="N115" i="10"/>
  <c r="N116" i="10"/>
  <c r="N117" i="10"/>
  <c r="N118" i="10"/>
  <c r="N119" i="10"/>
  <c r="N120" i="10"/>
  <c r="N121" i="10"/>
  <c r="N122" i="10"/>
  <c r="N123" i="10"/>
  <c r="N124" i="10"/>
  <c r="N125" i="10"/>
  <c r="N126" i="10"/>
  <c r="N127" i="10"/>
  <c r="N128" i="10"/>
  <c r="N129" i="10"/>
  <c r="N130" i="10"/>
  <c r="N131" i="10"/>
  <c r="N132" i="10"/>
  <c r="N132" i="17"/>
  <c r="N131" i="17"/>
  <c r="N130" i="17"/>
  <c r="N129" i="17"/>
  <c r="N128" i="17"/>
  <c r="N127" i="17"/>
  <c r="N126" i="17"/>
  <c r="N125" i="17"/>
  <c r="N124" i="17"/>
  <c r="N123" i="17"/>
  <c r="N122" i="17"/>
  <c r="N121" i="17"/>
  <c r="N120" i="17"/>
  <c r="N119" i="17"/>
  <c r="N118" i="17"/>
  <c r="N117" i="17"/>
  <c r="N116" i="17"/>
  <c r="N115" i="17"/>
  <c r="N114" i="17"/>
  <c r="N113" i="17"/>
  <c r="N112" i="17"/>
  <c r="N111" i="17"/>
  <c r="N110" i="17"/>
  <c r="N109" i="17"/>
  <c r="N108" i="17"/>
  <c r="N107" i="17"/>
  <c r="N105" i="17"/>
  <c r="N104" i="17"/>
  <c r="N103" i="17"/>
  <c r="N102" i="17"/>
  <c r="N101" i="17"/>
  <c r="N100" i="17"/>
  <c r="N99" i="17"/>
  <c r="N98" i="17"/>
  <c r="N97" i="17"/>
  <c r="N96" i="17"/>
  <c r="N95" i="17"/>
  <c r="N94" i="17"/>
  <c r="N93" i="17"/>
  <c r="N92" i="17"/>
  <c r="N91" i="17"/>
  <c r="N90" i="17"/>
  <c r="N89" i="17"/>
  <c r="N88" i="17"/>
  <c r="N87" i="17"/>
  <c r="N86" i="17"/>
  <c r="N85" i="17"/>
  <c r="N84" i="17"/>
  <c r="N83" i="17"/>
  <c r="N82" i="17"/>
  <c r="N80" i="17"/>
  <c r="N79" i="17"/>
  <c r="N78" i="17"/>
  <c r="N77" i="17"/>
  <c r="N76" i="17"/>
  <c r="N75" i="17"/>
  <c r="N73" i="17"/>
  <c r="N72" i="17"/>
  <c r="N71" i="17"/>
  <c r="N70" i="17"/>
  <c r="N69" i="17"/>
  <c r="N68" i="17"/>
  <c r="N67" i="17"/>
  <c r="N66" i="17"/>
  <c r="N65" i="17"/>
  <c r="N64" i="17"/>
  <c r="N63" i="17"/>
  <c r="N62" i="17"/>
  <c r="N61" i="17"/>
  <c r="N60" i="17"/>
  <c r="N59" i="17"/>
  <c r="N58" i="17"/>
  <c r="N57" i="17"/>
  <c r="N56" i="17"/>
  <c r="N55" i="17"/>
  <c r="N54" i="17"/>
  <c r="N53" i="17"/>
  <c r="N52" i="17"/>
  <c r="N51" i="17"/>
  <c r="N50" i="17"/>
  <c r="N49" i="17"/>
  <c r="N48" i="17"/>
  <c r="N47" i="17"/>
  <c r="N46" i="17"/>
  <c r="N45" i="17"/>
  <c r="N44" i="17"/>
  <c r="N43" i="17"/>
  <c r="N42" i="17"/>
  <c r="N41" i="17"/>
  <c r="N40" i="17"/>
  <c r="N39" i="17"/>
  <c r="N38" i="17"/>
  <c r="N37" i="17"/>
  <c r="N36" i="17"/>
  <c r="N35" i="17"/>
  <c r="N34" i="17"/>
  <c r="N33" i="17"/>
  <c r="N32" i="17"/>
  <c r="N29" i="17"/>
  <c r="N28" i="17"/>
  <c r="N27" i="17"/>
  <c r="N26" i="17"/>
  <c r="N25" i="17"/>
  <c r="N24" i="17"/>
  <c r="N23" i="17"/>
  <c r="N22" i="17"/>
  <c r="N21" i="17"/>
  <c r="N20" i="17"/>
  <c r="N19" i="17"/>
  <c r="N18" i="17"/>
  <c r="N17" i="17"/>
  <c r="N16" i="17"/>
  <c r="N15" i="17"/>
  <c r="N14" i="17"/>
  <c r="N13" i="17"/>
  <c r="N12" i="17"/>
  <c r="N11" i="17"/>
  <c r="N10" i="17"/>
  <c r="M3" i="17"/>
  <c r="L3" i="17"/>
  <c r="K3" i="17"/>
  <c r="J3" i="17"/>
  <c r="I3" i="17"/>
  <c r="H3" i="17"/>
  <c r="G3" i="17"/>
  <c r="F3" i="17"/>
  <c r="E3" i="17"/>
  <c r="D3" i="17"/>
  <c r="C3" i="17"/>
  <c r="M2" i="17"/>
  <c r="L2" i="17"/>
  <c r="K2" i="17"/>
  <c r="J2" i="17"/>
  <c r="I2" i="17"/>
  <c r="H2" i="17"/>
  <c r="G2" i="17"/>
  <c r="F2" i="17"/>
  <c r="E2" i="17"/>
  <c r="D2" i="17"/>
  <c r="C2" i="17"/>
  <c r="B2" i="17"/>
  <c r="M1" i="17"/>
  <c r="L1" i="17"/>
  <c r="K1" i="17"/>
  <c r="J1" i="17"/>
  <c r="I1" i="17"/>
  <c r="H1" i="17"/>
  <c r="G1" i="17"/>
  <c r="F1" i="17"/>
  <c r="E1" i="17"/>
  <c r="D1" i="17"/>
  <c r="C1" i="17"/>
  <c r="B1" i="17" l="1"/>
  <c r="B3" i="17"/>
  <c r="N30" i="17"/>
  <c r="N11" i="10"/>
  <c r="C10" i="9" l="1"/>
  <c r="C11" i="9"/>
  <c r="C12" i="9"/>
  <c r="C9" i="9"/>
  <c r="B10" i="9"/>
  <c r="B11" i="9"/>
  <c r="B12" i="9"/>
  <c r="B9" i="9"/>
  <c r="D14" i="8"/>
  <c r="G10" i="8"/>
  <c r="G11" i="8"/>
  <c r="G12" i="8"/>
  <c r="G13" i="8"/>
  <c r="G14" i="8"/>
  <c r="G15" i="8"/>
  <c r="G16" i="8"/>
  <c r="G17" i="8"/>
  <c r="G18" i="8"/>
  <c r="G9" i="8"/>
  <c r="D10" i="8"/>
  <c r="D11" i="8"/>
  <c r="D12" i="8"/>
  <c r="D13" i="8"/>
  <c r="D15" i="8"/>
  <c r="D16" i="8"/>
  <c r="D17" i="8"/>
  <c r="D18" i="8"/>
  <c r="D9" i="8"/>
  <c r="F18" i="7"/>
  <c r="E18" i="7"/>
  <c r="C18" i="7"/>
  <c r="B18" i="7"/>
  <c r="G10" i="7"/>
  <c r="G11" i="7"/>
  <c r="G12" i="7"/>
  <c r="G13" i="7"/>
  <c r="G14" i="7"/>
  <c r="G15" i="7"/>
  <c r="G16" i="7"/>
  <c r="G17" i="7"/>
  <c r="G9" i="7"/>
  <c r="D10" i="7"/>
  <c r="D11" i="7"/>
  <c r="D12" i="7"/>
  <c r="D13" i="7"/>
  <c r="D14" i="7"/>
  <c r="D15" i="7"/>
  <c r="D16" i="7"/>
  <c r="D17" i="7"/>
  <c r="D18" i="7"/>
  <c r="D9" i="7"/>
  <c r="G18" i="7" l="1"/>
  <c r="G2" i="11"/>
  <c r="F2" i="11"/>
  <c r="E2" i="11"/>
  <c r="D2" i="11"/>
  <c r="C2" i="11"/>
  <c r="B2" i="11"/>
  <c r="G1" i="11"/>
  <c r="F1" i="11"/>
  <c r="E1" i="11"/>
  <c r="D1" i="11"/>
  <c r="C1" i="11"/>
  <c r="B1" i="11"/>
  <c r="H132" i="11"/>
  <c r="H131" i="11"/>
  <c r="H130" i="11"/>
  <c r="H129" i="11"/>
  <c r="H128" i="11"/>
  <c r="H127" i="11"/>
  <c r="H126" i="11"/>
  <c r="H125" i="11"/>
  <c r="H124" i="11"/>
  <c r="H123" i="11"/>
  <c r="H122" i="11"/>
  <c r="H121" i="11"/>
  <c r="H120" i="11"/>
  <c r="H119" i="11"/>
  <c r="H118" i="11"/>
  <c r="H117" i="11"/>
  <c r="H116" i="11"/>
  <c r="H115" i="11"/>
  <c r="H114" i="11"/>
  <c r="H113" i="11"/>
  <c r="H112" i="11"/>
  <c r="H111" i="11"/>
  <c r="H110" i="11"/>
  <c r="H109" i="11"/>
  <c r="H105" i="11"/>
  <c r="H104" i="11"/>
  <c r="H103" i="11"/>
  <c r="H102" i="11"/>
  <c r="H101" i="11"/>
  <c r="H100" i="11"/>
  <c r="H99" i="11"/>
  <c r="H98" i="11"/>
  <c r="H97" i="11"/>
  <c r="H96" i="11"/>
  <c r="H95" i="11"/>
  <c r="H94" i="11"/>
  <c r="H93" i="11"/>
  <c r="H92" i="11"/>
  <c r="H91" i="11"/>
  <c r="H90" i="11"/>
  <c r="H89" i="11"/>
  <c r="H88" i="11"/>
  <c r="H87" i="11"/>
  <c r="H86" i="11"/>
  <c r="H85" i="11"/>
  <c r="H84" i="11"/>
  <c r="H83" i="11"/>
  <c r="H82" i="11"/>
  <c r="H81" i="11"/>
  <c r="H80" i="11"/>
  <c r="H79" i="11"/>
  <c r="H78" i="11"/>
  <c r="H77" i="11"/>
  <c r="H76" i="11"/>
  <c r="H75" i="11"/>
  <c r="H74" i="11"/>
  <c r="H73" i="11"/>
  <c r="H72" i="11"/>
  <c r="H71" i="11"/>
  <c r="H70" i="11"/>
  <c r="H69" i="11"/>
  <c r="H68" i="11"/>
  <c r="H67" i="11"/>
  <c r="H66" i="11"/>
  <c r="H65" i="11"/>
  <c r="H64" i="11"/>
  <c r="H63" i="11"/>
  <c r="H62" i="11"/>
  <c r="H61" i="11"/>
  <c r="H60" i="11"/>
  <c r="H59" i="11"/>
  <c r="H58" i="11"/>
  <c r="H57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H9" i="11"/>
  <c r="N10" i="10"/>
  <c r="N12" i="10"/>
  <c r="N13" i="10"/>
  <c r="N14" i="10"/>
  <c r="N15" i="10"/>
  <c r="N16" i="10"/>
  <c r="N17" i="10"/>
  <c r="N18" i="10"/>
  <c r="N19" i="10"/>
  <c r="N20" i="10"/>
  <c r="N21" i="10"/>
  <c r="N22" i="10"/>
  <c r="N23" i="10"/>
  <c r="N24" i="10"/>
  <c r="N25" i="10"/>
  <c r="N26" i="10"/>
  <c r="N27" i="10"/>
  <c r="N28" i="10"/>
  <c r="N29" i="10"/>
  <c r="N30" i="10"/>
  <c r="N31" i="10"/>
  <c r="N32" i="10"/>
  <c r="N33" i="10"/>
  <c r="N34" i="10"/>
  <c r="N35" i="10"/>
  <c r="N36" i="10"/>
  <c r="N37" i="10"/>
  <c r="N38" i="10"/>
  <c r="N39" i="10"/>
  <c r="N40" i="10"/>
  <c r="N41" i="10"/>
  <c r="N42" i="10"/>
  <c r="N43" i="10"/>
  <c r="N44" i="10"/>
  <c r="N45" i="10"/>
  <c r="N46" i="10"/>
  <c r="N47" i="10"/>
  <c r="N48" i="10"/>
  <c r="N49" i="10"/>
  <c r="N50" i="10"/>
  <c r="N51" i="10"/>
  <c r="N52" i="10"/>
  <c r="N53" i="10"/>
  <c r="N54" i="10"/>
  <c r="N55" i="10"/>
  <c r="N56" i="10"/>
  <c r="N57" i="10"/>
  <c r="N58" i="10"/>
  <c r="N59" i="10"/>
  <c r="N60" i="10"/>
  <c r="N61" i="10"/>
  <c r="N62" i="10"/>
  <c r="N63" i="10"/>
  <c r="N64" i="10"/>
  <c r="N65" i="10"/>
  <c r="N66" i="10"/>
  <c r="N67" i="10"/>
  <c r="N68" i="10"/>
  <c r="N69" i="10"/>
  <c r="N70" i="10"/>
  <c r="N71" i="10"/>
  <c r="N72" i="10"/>
  <c r="N73" i="10"/>
  <c r="N74" i="10"/>
  <c r="N75" i="10"/>
  <c r="N76" i="10"/>
  <c r="N77" i="10"/>
  <c r="N78" i="10"/>
  <c r="N79" i="10"/>
  <c r="N80" i="10"/>
  <c r="N81" i="10"/>
  <c r="N82" i="10"/>
  <c r="N83" i="10"/>
  <c r="N84" i="10"/>
  <c r="N85" i="10"/>
  <c r="N86" i="10"/>
  <c r="N87" i="10"/>
  <c r="N88" i="10"/>
  <c r="N89" i="10"/>
  <c r="N90" i="10"/>
  <c r="N91" i="10"/>
  <c r="N92" i="10"/>
  <c r="N93" i="10"/>
  <c r="N94" i="10"/>
  <c r="N95" i="10"/>
  <c r="N96" i="10"/>
  <c r="N97" i="10"/>
  <c r="N98" i="10"/>
  <c r="N99" i="10"/>
  <c r="N100" i="10"/>
  <c r="N101" i="10"/>
  <c r="N102" i="10"/>
  <c r="N103" i="10"/>
  <c r="N104" i="10"/>
  <c r="N105" i="10"/>
  <c r="N9" i="10"/>
  <c r="C1" i="10"/>
  <c r="D1" i="10"/>
  <c r="E1" i="10"/>
  <c r="F1" i="10"/>
  <c r="G1" i="10"/>
  <c r="H1" i="10"/>
  <c r="I1" i="10"/>
  <c r="J1" i="10"/>
  <c r="K1" i="10"/>
  <c r="L1" i="10"/>
  <c r="M1" i="10"/>
  <c r="C2" i="10"/>
  <c r="D2" i="10"/>
  <c r="E2" i="10"/>
  <c r="F2" i="10"/>
  <c r="G2" i="10"/>
  <c r="H2" i="10"/>
  <c r="I2" i="10"/>
  <c r="J2" i="10"/>
  <c r="K2" i="10"/>
  <c r="L2" i="10"/>
  <c r="M2" i="10"/>
  <c r="C3" i="10"/>
  <c r="D3" i="10"/>
  <c r="E3" i="10"/>
  <c r="F3" i="10"/>
  <c r="G3" i="10"/>
  <c r="H3" i="10"/>
  <c r="I3" i="10"/>
  <c r="J3" i="10"/>
  <c r="K3" i="10"/>
  <c r="L3" i="10"/>
  <c r="M3" i="10"/>
  <c r="B3" i="10"/>
  <c r="B2" i="10"/>
  <c r="B1" i="10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5" i="12"/>
  <c r="H106" i="12"/>
  <c r="H107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123" i="12"/>
  <c r="H124" i="12"/>
  <c r="H125" i="12"/>
  <c r="H126" i="12"/>
  <c r="H127" i="12"/>
  <c r="H128" i="12"/>
  <c r="H129" i="12"/>
  <c r="H130" i="12"/>
  <c r="H131" i="12"/>
  <c r="H132" i="12"/>
  <c r="C2" i="12"/>
  <c r="D2" i="12"/>
  <c r="E2" i="12"/>
  <c r="F2" i="12"/>
  <c r="G2" i="12"/>
  <c r="C3" i="12"/>
  <c r="D3" i="12"/>
  <c r="E3" i="12"/>
  <c r="F3" i="12"/>
  <c r="G3" i="12"/>
  <c r="B2" i="12"/>
  <c r="C1" i="12"/>
  <c r="D1" i="12"/>
  <c r="E1" i="12"/>
  <c r="F1" i="12"/>
  <c r="G1" i="12"/>
  <c r="E18" i="3" l="1"/>
  <c r="D18" i="3"/>
  <c r="C18" i="3"/>
  <c r="B18" i="3"/>
  <c r="E18" i="2"/>
  <c r="D18" i="2"/>
  <c r="C18" i="2"/>
  <c r="B18" i="2"/>
  <c r="E17" i="2"/>
  <c r="D17" i="2"/>
  <c r="C17" i="2"/>
  <c r="B17" i="2"/>
  <c r="E16" i="2"/>
  <c r="D16" i="2"/>
  <c r="C16" i="2"/>
  <c r="B16" i="2"/>
  <c r="E15" i="2"/>
  <c r="D15" i="2"/>
  <c r="C15" i="2"/>
  <c r="B15" i="2"/>
  <c r="E14" i="2"/>
  <c r="D14" i="2"/>
  <c r="C14" i="2"/>
  <c r="B14" i="2"/>
  <c r="E13" i="2"/>
  <c r="D13" i="2"/>
  <c r="C13" i="2"/>
  <c r="B13" i="2"/>
  <c r="E12" i="2"/>
  <c r="D12" i="2"/>
  <c r="C12" i="2"/>
  <c r="B12" i="2"/>
  <c r="E11" i="2"/>
  <c r="D11" i="2"/>
  <c r="C11" i="2"/>
  <c r="B11" i="2"/>
  <c r="E10" i="2"/>
  <c r="D10" i="2"/>
  <c r="C10" i="2"/>
  <c r="B10" i="2"/>
  <c r="E9" i="2"/>
  <c r="D9" i="2"/>
  <c r="C9" i="2"/>
  <c r="B9" i="2"/>
  <c r="E23" i="1"/>
  <c r="C23" i="1" l="1"/>
  <c r="D23" i="1"/>
  <c r="B23" i="1"/>
  <c r="H31" i="12"/>
  <c r="B3" i="12"/>
  <c r="H30" i="12"/>
  <c r="B9" i="12" l="1"/>
  <c r="H9" i="12" s="1"/>
  <c r="B1" i="12" l="1"/>
</calcChain>
</file>

<file path=xl/sharedStrings.xml><?xml version="1.0" encoding="utf-8"?>
<sst xmlns="http://schemas.openxmlformats.org/spreadsheetml/2006/main" count="787" uniqueCount="206">
  <si>
    <t>AÑO</t>
  </si>
  <si>
    <t>en millones de $</t>
  </si>
  <si>
    <t>Agropecuario, caza, silvicultura y pesca</t>
  </si>
  <si>
    <t>Explotación de minas y canteras</t>
  </si>
  <si>
    <t>Industra manufacturera</t>
  </si>
  <si>
    <t>Electricidad, gas y agua</t>
  </si>
  <si>
    <t>Construcciones</t>
  </si>
  <si>
    <t>Comercio al por mayor, al por menos, restaurantes y hoteles</t>
  </si>
  <si>
    <t>Transporte, almacenamiento y comunicaciones</t>
  </si>
  <si>
    <t>Establecimientos financieros, seguros y bienes inmuebles</t>
  </si>
  <si>
    <t>Servicios comunales, sociales y personales</t>
  </si>
  <si>
    <t>Producto Bruto Interno a costo de factores</t>
  </si>
  <si>
    <t>Nación A precios corrientes</t>
  </si>
  <si>
    <t>Nación A precios de 1960</t>
  </si>
  <si>
    <t>Provincia A precios corrientes</t>
  </si>
  <si>
    <t xml:space="preserve"> A precios de 1960</t>
  </si>
  <si>
    <t>PRODUCTO BRUTO INTERNO AL COSTO CORRIENTE DE FACTORES SEGÚN SECTORES ECONOMICOS</t>
  </si>
  <si>
    <t>Impuestos Indirectos menos subsidios</t>
  </si>
  <si>
    <t>Producto Bruto Interno a costo de Mercado</t>
  </si>
  <si>
    <t>COMPOSICION PORCENTUAL</t>
  </si>
  <si>
    <t>PRODUCTO BRUTO INTERNO AL COSTO CONSTANTE DE FACTORES SEGÚN SECTORES ECONOMICOS</t>
  </si>
  <si>
    <t>INDICE DE VOLUMEN FÍSICO DE LA PRODUCCIÓN, SEGÚN SECTORES ECONOMICOS</t>
  </si>
  <si>
    <t>AÑO BASE 1960 = 100,0</t>
  </si>
  <si>
    <t>PRODUCTO BRUTO INTERNO A PRECIOS CONSTANTES DE 1960</t>
  </si>
  <si>
    <t>PRECIOS IMPLÍCITOS EN EL PRODUCTO BRUTO SECTORIAL</t>
  </si>
  <si>
    <t>ÍNDICE BASE 1960 = 100,0</t>
  </si>
  <si>
    <t>PRODUCTO BRUTO INTERNO AL COSTO CONSTANTE DE FACTORES</t>
  </si>
  <si>
    <t>RELACIÓN PROVINCIA NACIÓN</t>
  </si>
  <si>
    <t>Nación</t>
  </si>
  <si>
    <t>Provincia</t>
  </si>
  <si>
    <t>% Provincia Nación</t>
  </si>
  <si>
    <t>SECTORES ECONÓMICOS</t>
  </si>
  <si>
    <t>TOTAL</t>
  </si>
  <si>
    <t>Primarios</t>
  </si>
  <si>
    <t>Secundarios</t>
  </si>
  <si>
    <t>Terciarios</t>
  </si>
  <si>
    <t>PARTIDO</t>
  </si>
  <si>
    <t>Agricultura</t>
  </si>
  <si>
    <t>Ganadería</t>
  </si>
  <si>
    <t>Pesca</t>
  </si>
  <si>
    <t>Minería</t>
  </si>
  <si>
    <t>Industria</t>
  </si>
  <si>
    <t>Electricidad, gas, agua y servicios sanitarios</t>
  </si>
  <si>
    <t>Comercio, restaurantes y hoteles</t>
  </si>
  <si>
    <t>Gran Buenos Aires</t>
  </si>
  <si>
    <t>Total de Provincia</t>
  </si>
  <si>
    <t>Almirante Brown</t>
  </si>
  <si>
    <t>Avellaneda</t>
  </si>
  <si>
    <t>Berazategui</t>
  </si>
  <si>
    <t>Esteban Echeverría</t>
  </si>
  <si>
    <t>Florencio Varela</t>
  </si>
  <si>
    <t>General San Martín</t>
  </si>
  <si>
    <t>General Sarmiento</t>
  </si>
  <si>
    <t>Lanús</t>
  </si>
  <si>
    <t>Lomas de Zamora</t>
  </si>
  <si>
    <t>La Matanza</t>
  </si>
  <si>
    <t>Merlo</t>
  </si>
  <si>
    <t>Moreno</t>
  </si>
  <si>
    <t>Morón</t>
  </si>
  <si>
    <t>Quilmes</t>
  </si>
  <si>
    <t>San Fernando</t>
  </si>
  <si>
    <t>San Isidro</t>
  </si>
  <si>
    <t>Tigre</t>
  </si>
  <si>
    <t>Tres de Febrero</t>
  </si>
  <si>
    <t>Vicente López</t>
  </si>
  <si>
    <t>Resto de Provincia</t>
  </si>
  <si>
    <t>Adolfo Alsina</t>
  </si>
  <si>
    <t>Alberti</t>
  </si>
  <si>
    <t>Ayacucho</t>
  </si>
  <si>
    <t>Azul</t>
  </si>
  <si>
    <t>Bahía Blanca</t>
  </si>
  <si>
    <t>Balcarce</t>
  </si>
  <si>
    <t>Bartolomé Mitre</t>
  </si>
  <si>
    <t>Baradero</t>
  </si>
  <si>
    <t>Berisso</t>
  </si>
  <si>
    <t>Bolívar</t>
  </si>
  <si>
    <t>Bragado</t>
  </si>
  <si>
    <t>Brandsen</t>
  </si>
  <si>
    <t>PRODUCTO BRUTO INTERNO AL COSTO CORRIENTE DE FACTORES SEGÚN SECTORES ECONÓMICOS</t>
  </si>
  <si>
    <t>AÑO 1976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</si>
  <si>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</si>
  <si>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</si>
  <si>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</si>
  <si>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</si>
  <si>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</si>
  <si>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</si>
  <si>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</si>
  <si>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Colón</t>
  </si>
  <si>
    <t>Coronel Dorrego</t>
  </si>
  <si>
    <t>Coronel Pringles</t>
  </si>
  <si>
    <t>Coronel Rosales</t>
  </si>
  <si>
    <t>Coronel Suárez</t>
  </si>
  <si>
    <t>Chacabuco</t>
  </si>
  <si>
    <t>Chascomús</t>
  </si>
  <si>
    <t>Chivilcoy</t>
  </si>
  <si>
    <t>Daireaux</t>
  </si>
  <si>
    <t>Dolores</t>
  </si>
  <si>
    <t>Ensenada</t>
  </si>
  <si>
    <t>Escobar</t>
  </si>
  <si>
    <t>Exaltación de la Cruz</t>
  </si>
  <si>
    <t>General Alvarado</t>
  </si>
  <si>
    <t>General Alvear</t>
  </si>
  <si>
    <t>General Arenales</t>
  </si>
  <si>
    <t>General Belgrano</t>
  </si>
  <si>
    <t>General Guido</t>
  </si>
  <si>
    <t>General Lamadrid</t>
  </si>
  <si>
    <t>General Las Heras</t>
  </si>
  <si>
    <t>General Lavalle</t>
  </si>
  <si>
    <t>General Madariaga</t>
  </si>
  <si>
    <t>General Paz</t>
  </si>
  <si>
    <t>General Pinto</t>
  </si>
  <si>
    <t>General Pueyrredón</t>
  </si>
  <si>
    <t>General Rodríguez</t>
  </si>
  <si>
    <t>General Viamonte</t>
  </si>
  <si>
    <t>General Villegas</t>
  </si>
  <si>
    <t>González Chaves</t>
  </si>
  <si>
    <t>Guaminí</t>
  </si>
  <si>
    <t>Hipolito Yrigoren</t>
  </si>
  <si>
    <t>Juárez</t>
  </si>
  <si>
    <t>Junín</t>
  </si>
  <si>
    <t>La Plata</t>
  </si>
  <si>
    <t>Laprida</t>
  </si>
  <si>
    <t>Las Flores</t>
  </si>
  <si>
    <t>Leandro N. Alem</t>
  </si>
  <si>
    <t>Lincoln</t>
  </si>
  <si>
    <t>Lobería</t>
  </si>
  <si>
    <t>Lobos</t>
  </si>
  <si>
    <t>Luján</t>
  </si>
  <si>
    <t>Magdalena</t>
  </si>
  <si>
    <t>Maipú</t>
  </si>
  <si>
    <t>Marcos Paz</t>
  </si>
  <si>
    <t>Mar Chiquita</t>
  </si>
  <si>
    <t>Mercedes</t>
  </si>
  <si>
    <t>Monte</t>
  </si>
  <si>
    <t>Navarro</t>
  </si>
  <si>
    <t>Necochea</t>
  </si>
  <si>
    <t>Nueve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</si>
  <si>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</si>
  <si>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</si>
  <si>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</si>
  <si>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</si>
  <si>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</si>
  <si>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</si>
  <si>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</si>
  <si>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Puan</t>
  </si>
  <si>
    <t>Ramallo</t>
  </si>
  <si>
    <t>Rauch</t>
  </si>
  <si>
    <t>Rivadavia</t>
  </si>
  <si>
    <t>Rojas</t>
  </si>
  <si>
    <t>Roque Perez</t>
  </si>
  <si>
    <t>Saavedra</t>
  </si>
  <si>
    <t>Saladillo</t>
  </si>
  <si>
    <t>Salto</t>
  </si>
  <si>
    <t>Salliqueló</t>
  </si>
  <si>
    <t>San Andrés de Giles</t>
  </si>
  <si>
    <t>San Antonio de Areco</t>
  </si>
  <si>
    <t>San Cayetano</t>
  </si>
  <si>
    <t>San Nicolás</t>
  </si>
  <si>
    <t>San Pedro</t>
  </si>
  <si>
    <t>San Vicente</t>
  </si>
  <si>
    <t>Suipacha</t>
  </si>
  <si>
    <t>Tandil</t>
  </si>
  <si>
    <t>Tapalqué</t>
  </si>
  <si>
    <t>Tordillo</t>
  </si>
  <si>
    <t>Tornquist</t>
  </si>
  <si>
    <t>Trenuqe Lauquen</t>
  </si>
  <si>
    <t>Tres Arroyos</t>
  </si>
  <si>
    <t>Veiticinco de Mayo</t>
  </si>
  <si>
    <t>Villarino</t>
  </si>
  <si>
    <t>Zárate</t>
  </si>
  <si>
    <t>en miles de $</t>
  </si>
  <si>
    <t>VALOR DE LA PRODUCCIÓN DE LOS SECTORES PREDUCTORES DE BIENES</t>
  </si>
  <si>
    <t>VALOR DE LA PRODUCCIÓN DE LOS SECTORES PREDUCTORES DE BIENES A PRECIOS DE 1960</t>
  </si>
  <si>
    <t>Hipolito Yrigoyen</t>
  </si>
  <si>
    <t>* cifras provisorias</t>
  </si>
  <si>
    <t xml:space="preserve"> </t>
  </si>
  <si>
    <t>RELACIÓN ENTRE EL VALOR DE LA PRODUCCIÓN Y LOS PRÉSTAMOS BANCARIOS</t>
  </si>
  <si>
    <t>EN LOS AÑOS 1975 Y 1976</t>
  </si>
  <si>
    <t>Valor de Producción</t>
  </si>
  <si>
    <t>Préstamos Bancarios</t>
  </si>
  <si>
    <t>millones de $</t>
  </si>
  <si>
    <t>ESTRUCTURA ECONÓMICADE LOS AÑOS 1960 - 1976</t>
  </si>
  <si>
    <t>AÑOS</t>
  </si>
  <si>
    <t>Población</t>
  </si>
  <si>
    <t>PRODUCTO BRUTO INTERNO AL COSTO DE FACTORES</t>
  </si>
  <si>
    <t>PERCÁPITA</t>
  </si>
  <si>
    <t>A precios corrientes</t>
  </si>
  <si>
    <t>A precios constantes de 1960</t>
  </si>
  <si>
    <t>(miles de habitantes)</t>
  </si>
  <si>
    <t>(millones de $)</t>
  </si>
  <si>
    <t>(en pesos)</t>
  </si>
  <si>
    <t>ESTRUCTURA ECONÓMICADE LOS AÑOS 1960 - 1976 (Continuación)</t>
  </si>
  <si>
    <t>1960 = 100</t>
  </si>
  <si>
    <t>1974 = 100</t>
  </si>
  <si>
    <t>Índice Base</t>
  </si>
  <si>
    <t>Precios Implícitos</t>
  </si>
  <si>
    <t>Precios al Consumidor</t>
  </si>
  <si>
    <t>CORRESPONDE A LA RELACIÓN ENTRE CADA PERÍODO Y EL CORRELATIVO INMEDIATO ANTERIOR</t>
  </si>
  <si>
    <t>PRODUCTO BRUTO INTERNO AL COSTO CONSTANTE DE FACTORES SEGÚN SECTORES ECONÓMICOS</t>
  </si>
  <si>
    <t xml:space="preserve">  </t>
  </si>
  <si>
    <t>El valor correcto de la suma es 14575</t>
  </si>
  <si>
    <t>5670.3</t>
  </si>
  <si>
    <t>Prést- Banc. Val. Produc. (%)</t>
  </si>
  <si>
    <t>Página</t>
  </si>
  <si>
    <t>PRODUCTO BRUTO INTERNO DE LA PROVINCIA DE BUENOS AIRES</t>
  </si>
  <si>
    <t>1973-1976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</si>
</sst>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#,##0.0_ ;\-#,##0.0\ "/>
    <numFmt numFmtId="167" formatCode="0.0%"/>
    <numFmt numFmtId="168" formatCode="_-* #,##0.0000_-;\-* #,##0.0000_-;_-* &quot;-&quot;??_-;_-@_-"/>
  </numFmts>
  <fonts count="1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  <charset val="204"/>
    </font>
    <font>
      <u/>
      <sz val="11"/>
      <color theme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7" fillId="0" borderId="0"/>
    <xf numFmtId="9" fontId="3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14">
    <xf numFmtId="0" fontId="0" fillId="0" borderId="0" xfId="0"/>
    <xf numFmtId="0" fontId="4" fillId="2" borderId="0" xfId="0" applyFont="1" applyFill="1"/>
    <xf numFmtId="0" fontId="0" fillId="2" borderId="0" xfId="0" applyFill="1"/>
    <xf numFmtId="0" fontId="0" fillId="2" borderId="0" xfId="0" applyFill="1" applyBorder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7" fillId="2" borderId="0" xfId="2" applyNumberFormat="1" applyFont="1" applyFill="1" applyAlignment="1">
      <alignment horizontal="left" vertical="center"/>
    </xf>
    <xf numFmtId="164" fontId="2" fillId="2" borderId="5" xfId="1" applyNumberFormat="1" applyFont="1" applyFill="1" applyBorder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4" fontId="7" fillId="2" borderId="0" xfId="1" applyNumberFormat="1" applyFont="1" applyFill="1" applyBorder="1" applyAlignment="1">
      <alignment horizontal="right"/>
    </xf>
    <xf numFmtId="165" fontId="7" fillId="2" borderId="0" xfId="1" applyNumberFormat="1" applyFont="1" applyFill="1" applyBorder="1" applyAlignment="1">
      <alignment horizontal="right"/>
    </xf>
    <xf numFmtId="164" fontId="6" fillId="2" borderId="5" xfId="0" applyNumberFormat="1" applyFont="1" applyFill="1" applyBorder="1"/>
    <xf numFmtId="164" fontId="2" fillId="2" borderId="5" xfId="1" applyNumberFormat="1" applyFont="1" applyFill="1" applyBorder="1" applyAlignment="1">
      <alignment horizontal="center" vertical="center"/>
    </xf>
    <xf numFmtId="0" fontId="7" fillId="2" borderId="0" xfId="2" applyNumberFormat="1" applyFont="1" applyFill="1" applyBorder="1" applyAlignment="1">
      <alignment horizontal="left" vertical="center"/>
    </xf>
    <xf numFmtId="165" fontId="2" fillId="2" borderId="0" xfId="1" applyNumberFormat="1" applyFont="1" applyFill="1" applyBorder="1" applyAlignment="1">
      <alignment horizontal="right"/>
    </xf>
    <xf numFmtId="164" fontId="0" fillId="2" borderId="0" xfId="0" applyNumberFormat="1" applyFill="1" applyBorder="1"/>
    <xf numFmtId="164" fontId="0" fillId="2" borderId="0" xfId="0" applyNumberFormat="1" applyFill="1"/>
    <xf numFmtId="0" fontId="5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0" xfId="2" applyNumberFormat="1" applyFont="1" applyFill="1" applyAlignment="1">
      <alignment horizontal="center" vertical="center"/>
    </xf>
    <xf numFmtId="0" fontId="7" fillId="2" borderId="8" xfId="2" applyNumberFormat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/>
    <xf numFmtId="0" fontId="6" fillId="2" borderId="5" xfId="0" applyFont="1" applyFill="1" applyBorder="1" applyAlignment="1">
      <alignment horizontal="center" wrapText="1"/>
    </xf>
    <xf numFmtId="166" fontId="1" fillId="2" borderId="5" xfId="1" applyNumberFormat="1" applyFont="1" applyFill="1" applyBorder="1" applyAlignment="1">
      <alignment horizontal="right"/>
    </xf>
    <xf numFmtId="164" fontId="1" fillId="2" borderId="0" xfId="1" applyNumberFormat="1" applyFont="1" applyFill="1" applyBorder="1" applyAlignment="1">
      <alignment horizontal="right"/>
    </xf>
    <xf numFmtId="165" fontId="1" fillId="2" borderId="0" xfId="1" applyNumberFormat="1" applyFont="1" applyFill="1" applyBorder="1" applyAlignment="1">
      <alignment horizontal="right"/>
    </xf>
    <xf numFmtId="167" fontId="1" fillId="2" borderId="0" xfId="3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center" wrapText="1"/>
    </xf>
    <xf numFmtId="0" fontId="0" fillId="0" borderId="0" xfId="0" applyBorder="1"/>
    <xf numFmtId="0" fontId="0" fillId="0" borderId="5" xfId="0" applyBorder="1"/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Border="1" applyAlignment="1"/>
    <xf numFmtId="0" fontId="0" fillId="0" borderId="13" xfId="0" applyBorder="1" applyAlignment="1"/>
    <xf numFmtId="0" fontId="2" fillId="2" borderId="5" xfId="1" applyNumberFormat="1" applyFont="1" applyFill="1" applyBorder="1" applyAlignment="1">
      <alignment horizontal="center" vertical="center"/>
    </xf>
    <xf numFmtId="0" fontId="2" fillId="2" borderId="5" xfId="1" applyNumberFormat="1" applyFont="1" applyFill="1" applyBorder="1" applyAlignment="1">
      <alignment horizontal="center"/>
    </xf>
    <xf numFmtId="0" fontId="6" fillId="2" borderId="5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3" fontId="7" fillId="2" borderId="8" xfId="2" applyNumberFormat="1" applyFont="1" applyFill="1" applyBorder="1" applyAlignment="1">
      <alignment horizontal="right" vertical="center"/>
    </xf>
    <xf numFmtId="3" fontId="0" fillId="2" borderId="8" xfId="0" applyNumberFormat="1" applyFill="1" applyBorder="1" applyAlignment="1">
      <alignment horizontal="right"/>
    </xf>
    <xf numFmtId="3" fontId="10" fillId="0" borderId="8" xfId="2" applyNumberFormat="1" applyFont="1" applyFill="1" applyBorder="1" applyAlignment="1">
      <alignment horizontal="right" vertical="center"/>
    </xf>
    <xf numFmtId="3" fontId="9" fillId="0" borderId="5" xfId="1" applyNumberFormat="1" applyFont="1" applyFill="1" applyBorder="1"/>
    <xf numFmtId="3" fontId="9" fillId="0" borderId="8" xfId="1" applyNumberFormat="1" applyFont="1" applyFill="1" applyBorder="1"/>
    <xf numFmtId="3" fontId="9" fillId="0" borderId="8" xfId="0" applyNumberFormat="1" applyFont="1" applyFill="1" applyBorder="1"/>
    <xf numFmtId="3" fontId="9" fillId="0" borderId="8" xfId="0" applyNumberFormat="1" applyFont="1" applyFill="1" applyBorder="1" applyAlignment="1">
      <alignment horizontal="right"/>
    </xf>
    <xf numFmtId="3" fontId="0" fillId="0" borderId="0" xfId="1" applyNumberFormat="1" applyFont="1" applyBorder="1"/>
    <xf numFmtId="3" fontId="0" fillId="0" borderId="8" xfId="1" applyNumberFormat="1" applyFont="1" applyBorder="1"/>
    <xf numFmtId="3" fontId="0" fillId="0" borderId="5" xfId="1" applyNumberFormat="1" applyFont="1" applyBorder="1"/>
    <xf numFmtId="3" fontId="9" fillId="0" borderId="5" xfId="1" applyNumberFormat="1" applyFont="1" applyBorder="1"/>
    <xf numFmtId="3" fontId="9" fillId="0" borderId="0" xfId="1" applyNumberFormat="1" applyFont="1" applyBorder="1"/>
    <xf numFmtId="3" fontId="9" fillId="0" borderId="8" xfId="1" applyNumberFormat="1" applyFont="1" applyBorder="1"/>
    <xf numFmtId="3" fontId="9" fillId="0" borderId="0" xfId="0" applyNumberFormat="1" applyFont="1"/>
    <xf numFmtId="0" fontId="11" fillId="3" borderId="0" xfId="0" applyFont="1" applyFill="1"/>
    <xf numFmtId="0" fontId="12" fillId="2" borderId="8" xfId="2" applyNumberFormat="1" applyFont="1" applyFill="1" applyBorder="1" applyAlignment="1">
      <alignment horizontal="left" vertical="center"/>
    </xf>
    <xf numFmtId="0" fontId="15" fillId="3" borderId="0" xfId="0" applyFont="1" applyFill="1"/>
    <xf numFmtId="3" fontId="0" fillId="0" borderId="0" xfId="1" applyNumberFormat="1" applyFont="1" applyFill="1" applyBorder="1"/>
    <xf numFmtId="3" fontId="0" fillId="0" borderId="8" xfId="1" applyNumberFormat="1" applyFont="1" applyFill="1" applyBorder="1"/>
    <xf numFmtId="3" fontId="14" fillId="0" borderId="8" xfId="0" applyNumberFormat="1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3" fontId="13" fillId="0" borderId="8" xfId="2" applyNumberFormat="1" applyFont="1" applyFill="1" applyBorder="1" applyAlignment="1">
      <alignment horizontal="center" vertical="center"/>
    </xf>
    <xf numFmtId="3" fontId="13" fillId="0" borderId="5" xfId="2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3" fontId="7" fillId="2" borderId="8" xfId="1" applyNumberFormat="1" applyFont="1" applyFill="1" applyBorder="1" applyAlignment="1">
      <alignment horizontal="right"/>
    </xf>
    <xf numFmtId="3" fontId="0" fillId="2" borderId="8" xfId="0" applyNumberFormat="1" applyFill="1" applyBorder="1"/>
    <xf numFmtId="3" fontId="12" fillId="2" borderId="8" xfId="2" applyNumberFormat="1" applyFont="1" applyFill="1" applyBorder="1" applyAlignment="1">
      <alignment horizontal="center" vertical="center"/>
    </xf>
    <xf numFmtId="0" fontId="12" fillId="2" borderId="8" xfId="2" applyNumberFormat="1" applyFont="1" applyFill="1" applyBorder="1" applyAlignment="1">
      <alignment horizontal="center" vertical="center"/>
    </xf>
    <xf numFmtId="3" fontId="12" fillId="2" borderId="8" xfId="2" applyNumberFormat="1" applyFont="1" applyFill="1" applyBorder="1" applyAlignment="1">
      <alignment horizontal="right" vertical="center"/>
    </xf>
    <xf numFmtId="3" fontId="7" fillId="2" borderId="8" xfId="2" applyNumberFormat="1" applyFont="1" applyFill="1" applyBorder="1" applyAlignment="1">
      <alignment horizontal="center" vertical="center"/>
    </xf>
    <xf numFmtId="3" fontId="7" fillId="2" borderId="8" xfId="1" applyNumberFormat="1" applyFont="1" applyFill="1" applyBorder="1" applyAlignment="1">
      <alignment horizontal="center"/>
    </xf>
    <xf numFmtId="3" fontId="0" fillId="2" borderId="8" xfId="0" applyNumberForma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6" fillId="2" borderId="5" xfId="0" applyNumberFormat="1" applyFont="1" applyFill="1" applyBorder="1" applyAlignment="1">
      <alignment horizontal="center" wrapText="1"/>
    </xf>
    <xf numFmtId="2" fontId="1" fillId="2" borderId="5" xfId="1" applyNumberFormat="1" applyFont="1" applyFill="1" applyBorder="1" applyAlignment="1">
      <alignment horizontal="center"/>
    </xf>
    <xf numFmtId="168" fontId="1" fillId="2" borderId="0" xfId="1" applyNumberFormat="1" applyFont="1" applyFill="1" applyBorder="1" applyAlignment="1">
      <alignment horizontal="right"/>
    </xf>
    <xf numFmtId="10" fontId="1" fillId="2" borderId="5" xfId="3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 vertical="center" wrapText="1"/>
    </xf>
    <xf numFmtId="0" fontId="16" fillId="0" borderId="0" xfId="4"/>
    <xf numFmtId="0" fontId="5" fillId="0" borderId="0" xfId="0" applyFont="1"/>
    <xf numFmtId="0" fontId="5" fillId="2" borderId="0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3" fontId="5" fillId="2" borderId="10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5">
    <cellStyle name="Hipervínculo" xfId="4" builtinId="8"/>
    <cellStyle name="Millares" xfId="1" builtinId="3"/>
    <cellStyle name="Normal" xfId="0" builtinId="0"/>
    <cellStyle name="Normal 2" xfId="2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992983326940866"/>
          <c:y val="3.5426740062824771E-2"/>
          <c:w val="0.76512269777166109"/>
          <c:h val="0.7988775530646665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'Pagina 29'!$H$9:$H$30</c:f>
              <c:numCache>
                <c:formatCode>#,##0</c:formatCode>
                <c:ptCount val="22"/>
                <c:pt idx="0">
                  <c:v>112759</c:v>
                </c:pt>
                <c:pt idx="1">
                  <c:v>67466</c:v>
                </c:pt>
                <c:pt idx="2">
                  <c:v>904</c:v>
                </c:pt>
                <c:pt idx="3">
                  <c:v>10117</c:v>
                </c:pt>
                <c:pt idx="4">
                  <c:v>67</c:v>
                </c:pt>
                <c:pt idx="5">
                  <c:v>536</c:v>
                </c:pt>
                <c:pt idx="6">
                  <c:v>377</c:v>
                </c:pt>
                <c:pt idx="7">
                  <c:v>5869</c:v>
                </c:pt>
                <c:pt idx="8">
                  <c:v>3777</c:v>
                </c:pt>
                <c:pt idx="9">
                  <c:v>459</c:v>
                </c:pt>
                <c:pt idx="10">
                  <c:v>6900</c:v>
                </c:pt>
                <c:pt idx="11">
                  <c:v>5655</c:v>
                </c:pt>
                <c:pt idx="12">
                  <c:v>768</c:v>
                </c:pt>
                <c:pt idx="13">
                  <c:v>329</c:v>
                </c:pt>
                <c:pt idx="14">
                  <c:v>7549</c:v>
                </c:pt>
                <c:pt idx="15">
                  <c:v>5125</c:v>
                </c:pt>
                <c:pt idx="16">
                  <c:v>1055</c:v>
                </c:pt>
                <c:pt idx="17">
                  <c:v>4182</c:v>
                </c:pt>
                <c:pt idx="18">
                  <c:v>652</c:v>
                </c:pt>
                <c:pt idx="19">
                  <c:v>4106</c:v>
                </c:pt>
                <c:pt idx="20">
                  <c:v>9039</c:v>
                </c:pt>
                <c:pt idx="21">
                  <c:v>45293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26-47BE-B074-1BEDA9615C01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'Pagina 29'!$I$9:$I$30</c:f>
              <c:numCache>
                <c:formatCode>#,##0</c:formatCode>
                <c:ptCount val="22"/>
                <c:pt idx="0">
                  <c:v>86236</c:v>
                </c:pt>
                <c:pt idx="1">
                  <c:v>38953</c:v>
                </c:pt>
                <c:pt idx="2">
                  <c:v>2651</c:v>
                </c:pt>
                <c:pt idx="3">
                  <c:v>5192</c:v>
                </c:pt>
                <c:pt idx="4">
                  <c:v>2018</c:v>
                </c:pt>
                <c:pt idx="5">
                  <c:v>936</c:v>
                </c:pt>
                <c:pt idx="6">
                  <c:v>1147</c:v>
                </c:pt>
                <c:pt idx="7">
                  <c:v>2927</c:v>
                </c:pt>
                <c:pt idx="8">
                  <c:v>945</c:v>
                </c:pt>
                <c:pt idx="9">
                  <c:v>1385</c:v>
                </c:pt>
                <c:pt idx="10">
                  <c:v>3569</c:v>
                </c:pt>
                <c:pt idx="11">
                  <c:v>2303</c:v>
                </c:pt>
                <c:pt idx="12">
                  <c:v>1128</c:v>
                </c:pt>
                <c:pt idx="13">
                  <c:v>7817</c:v>
                </c:pt>
                <c:pt idx="14">
                  <c:v>706</c:v>
                </c:pt>
                <c:pt idx="15">
                  <c:v>183</c:v>
                </c:pt>
                <c:pt idx="16">
                  <c:v>1092</c:v>
                </c:pt>
                <c:pt idx="17">
                  <c:v>2284</c:v>
                </c:pt>
                <c:pt idx="18">
                  <c:v>1358</c:v>
                </c:pt>
                <c:pt idx="19">
                  <c:v>1000</c:v>
                </c:pt>
                <c:pt idx="20">
                  <c:v>312</c:v>
                </c:pt>
                <c:pt idx="21">
                  <c:v>47283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26-47BE-B074-1BEDA9615C01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'Pagina 29'!$J$9:$J$30</c:f>
              <c:numCache>
                <c:formatCode>#,##0</c:formatCode>
                <c:ptCount val="22"/>
                <c:pt idx="0">
                  <c:v>648742</c:v>
                </c:pt>
                <c:pt idx="1">
                  <c:v>335440</c:v>
                </c:pt>
                <c:pt idx="2">
                  <c:v>10942</c:v>
                </c:pt>
                <c:pt idx="3">
                  <c:v>25509</c:v>
                </c:pt>
                <c:pt idx="4">
                  <c:v>6798</c:v>
                </c:pt>
                <c:pt idx="5">
                  <c:v>7187</c:v>
                </c:pt>
                <c:pt idx="6">
                  <c:v>4532</c:v>
                </c:pt>
                <c:pt idx="7">
                  <c:v>24085</c:v>
                </c:pt>
                <c:pt idx="8">
                  <c:v>16833</c:v>
                </c:pt>
                <c:pt idx="9">
                  <c:v>26416</c:v>
                </c:pt>
                <c:pt idx="10">
                  <c:v>22855</c:v>
                </c:pt>
                <c:pt idx="11">
                  <c:v>40206</c:v>
                </c:pt>
                <c:pt idx="12">
                  <c:v>13208</c:v>
                </c:pt>
                <c:pt idx="13">
                  <c:v>5568</c:v>
                </c:pt>
                <c:pt idx="14">
                  <c:v>29070</c:v>
                </c:pt>
                <c:pt idx="15">
                  <c:v>23114</c:v>
                </c:pt>
                <c:pt idx="16">
                  <c:v>8611</c:v>
                </c:pt>
                <c:pt idx="17">
                  <c:v>19294</c:v>
                </c:pt>
                <c:pt idx="18">
                  <c:v>8287</c:v>
                </c:pt>
                <c:pt idx="19">
                  <c:v>19423</c:v>
                </c:pt>
                <c:pt idx="20">
                  <c:v>23502</c:v>
                </c:pt>
                <c:pt idx="21">
                  <c:v>313302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26-47BE-B074-1BEDA9615C01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'Pagina 29'!$K$9:$K$30</c:f>
              <c:numCache>
                <c:formatCode>#,##0</c:formatCode>
                <c:ptCount val="22"/>
                <c:pt idx="0">
                  <c:v>431180</c:v>
                </c:pt>
                <c:pt idx="1">
                  <c:v>167332</c:v>
                </c:pt>
                <c:pt idx="2">
                  <c:v>6856</c:v>
                </c:pt>
                <c:pt idx="3">
                  <c:v>14854</c:v>
                </c:pt>
                <c:pt idx="4">
                  <c:v>2719</c:v>
                </c:pt>
                <c:pt idx="5">
                  <c:v>2918</c:v>
                </c:pt>
                <c:pt idx="6">
                  <c:v>2196</c:v>
                </c:pt>
                <c:pt idx="7">
                  <c:v>12570</c:v>
                </c:pt>
                <c:pt idx="8">
                  <c:v>5924</c:v>
                </c:pt>
                <c:pt idx="9">
                  <c:v>14858</c:v>
                </c:pt>
                <c:pt idx="10">
                  <c:v>10446</c:v>
                </c:pt>
                <c:pt idx="11">
                  <c:v>19712</c:v>
                </c:pt>
                <c:pt idx="12">
                  <c:v>4770</c:v>
                </c:pt>
                <c:pt idx="13">
                  <c:v>2504</c:v>
                </c:pt>
                <c:pt idx="14">
                  <c:v>16588</c:v>
                </c:pt>
                <c:pt idx="15">
                  <c:v>11245</c:v>
                </c:pt>
                <c:pt idx="16">
                  <c:v>3508</c:v>
                </c:pt>
                <c:pt idx="17">
                  <c:v>9194</c:v>
                </c:pt>
                <c:pt idx="18">
                  <c:v>4359</c:v>
                </c:pt>
                <c:pt idx="19">
                  <c:v>8703</c:v>
                </c:pt>
                <c:pt idx="20">
                  <c:v>13408</c:v>
                </c:pt>
                <c:pt idx="21">
                  <c:v>263848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26-47BE-B074-1BEDA9615C01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'Pagina 29'!$L$9:$L$30</c:f>
              <c:numCache>
                <c:formatCode>#,##0</c:formatCode>
                <c:ptCount val="22"/>
                <c:pt idx="0">
                  <c:v>221518</c:v>
                </c:pt>
                <c:pt idx="1">
                  <c:v>110268</c:v>
                </c:pt>
                <c:pt idx="2">
                  <c:v>4944</c:v>
                </c:pt>
                <c:pt idx="3">
                  <c:v>7222</c:v>
                </c:pt>
                <c:pt idx="4">
                  <c:v>2890</c:v>
                </c:pt>
                <c:pt idx="5">
                  <c:v>2526</c:v>
                </c:pt>
                <c:pt idx="6">
                  <c:v>1795</c:v>
                </c:pt>
                <c:pt idx="7">
                  <c:v>7762</c:v>
                </c:pt>
                <c:pt idx="8">
                  <c:v>6215</c:v>
                </c:pt>
                <c:pt idx="9">
                  <c:v>8466</c:v>
                </c:pt>
                <c:pt idx="10">
                  <c:v>8112</c:v>
                </c:pt>
                <c:pt idx="11">
                  <c:v>12021</c:v>
                </c:pt>
                <c:pt idx="12">
                  <c:v>3924</c:v>
                </c:pt>
                <c:pt idx="13">
                  <c:v>2217</c:v>
                </c:pt>
                <c:pt idx="14">
                  <c:v>9686</c:v>
                </c:pt>
                <c:pt idx="15">
                  <c:v>7055</c:v>
                </c:pt>
                <c:pt idx="16">
                  <c:v>2496</c:v>
                </c:pt>
                <c:pt idx="17">
                  <c:v>5915</c:v>
                </c:pt>
                <c:pt idx="18">
                  <c:v>3729</c:v>
                </c:pt>
                <c:pt idx="19">
                  <c:v>6507</c:v>
                </c:pt>
                <c:pt idx="20">
                  <c:v>6786</c:v>
                </c:pt>
                <c:pt idx="21">
                  <c:v>111250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D26-47BE-B074-1BEDA9615C01}"/>
            </c:ext>
          </c:extLst>
        </c:ser>
        <c:ser>
          <c:idx val="5"/>
          <c:order val="5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'Pagina 29'!$M$9:$M$30</c:f>
              <c:numCache>
                <c:formatCode>#,##0</c:formatCode>
                <c:ptCount val="22"/>
                <c:pt idx="0">
                  <c:v>366289</c:v>
                </c:pt>
                <c:pt idx="1">
                  <c:v>172244</c:v>
                </c:pt>
                <c:pt idx="2">
                  <c:v>5050</c:v>
                </c:pt>
                <c:pt idx="3">
                  <c:v>24295</c:v>
                </c:pt>
                <c:pt idx="4">
                  <c:v>3117</c:v>
                </c:pt>
                <c:pt idx="5">
                  <c:v>3703</c:v>
                </c:pt>
                <c:pt idx="6">
                  <c:v>1484</c:v>
                </c:pt>
                <c:pt idx="7">
                  <c:v>17141</c:v>
                </c:pt>
                <c:pt idx="8">
                  <c:v>6201</c:v>
                </c:pt>
                <c:pt idx="9">
                  <c:v>15628</c:v>
                </c:pt>
                <c:pt idx="10">
                  <c:v>9160</c:v>
                </c:pt>
                <c:pt idx="11">
                  <c:v>13977</c:v>
                </c:pt>
                <c:pt idx="12">
                  <c:v>3195</c:v>
                </c:pt>
                <c:pt idx="13">
                  <c:v>1945</c:v>
                </c:pt>
                <c:pt idx="14">
                  <c:v>21283</c:v>
                </c:pt>
                <c:pt idx="15">
                  <c:v>9028</c:v>
                </c:pt>
                <c:pt idx="16">
                  <c:v>4270</c:v>
                </c:pt>
                <c:pt idx="17">
                  <c:v>9780</c:v>
                </c:pt>
                <c:pt idx="18">
                  <c:v>4084</c:v>
                </c:pt>
                <c:pt idx="19">
                  <c:v>7769</c:v>
                </c:pt>
                <c:pt idx="20">
                  <c:v>11134</c:v>
                </c:pt>
                <c:pt idx="21">
                  <c:v>194045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26-47BE-B074-1BEDA9615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3942848"/>
        <c:axId val="1003927872"/>
      </c:lineChart>
      <c:catAx>
        <c:axId val="1003942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003927872"/>
        <c:crosses val="autoZero"/>
        <c:auto val="1"/>
        <c:lblAlgn val="ctr"/>
        <c:lblOffset val="100"/>
        <c:noMultiLvlLbl val="0"/>
      </c:catAx>
      <c:valAx>
        <c:axId val="1003927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003942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'[1]Pagina 20'!$B$101</c:f>
              <c:strCache>
                <c:ptCount val="1"/>
                <c:pt idx="0">
                  <c:v>Nación A precios corrientes</c:v>
                </c:pt>
              </c:strCache>
            </c:strRef>
          </c:tx>
          <c:spPr>
            <a:ln w="28575" cap="rnd">
              <a:solidFill>
                <a:srgbClr val="00AEC3"/>
              </a:solidFill>
              <a:round/>
            </a:ln>
            <a:effectLst/>
          </c:spPr>
          <c:marker>
            <c:symbol val="none"/>
          </c:marker>
          <c:cat>
            <c:strRef>
              <c:f>'[1]Pagina 20'!$A$10:$A$22</c:f>
              <c:strCache>
                <c:ptCount val="13"/>
                <c:pt idx="0">
                  <c:v>Explotación de minas y canteras</c:v>
                </c:pt>
                <c:pt idx="1">
                  <c:v>Industra manufacturera</c:v>
                </c:pt>
                <c:pt idx="2">
                  <c:v>Electricidad, gas y agua</c:v>
                </c:pt>
                <c:pt idx="3">
                  <c:v>Construcciones</c:v>
                </c:pt>
                <c:pt idx="4">
                  <c:v>Comercio al por mayor, al por menos, restaurantes y hoteles</c:v>
                </c:pt>
                <c:pt idx="5">
                  <c:v>Transporte, almacenamiento y comunicaciones</c:v>
                </c:pt>
                <c:pt idx="6">
                  <c:v>Establecimientos financieros, seguros y bienes inmuebles</c:v>
                </c:pt>
                <c:pt idx="7">
                  <c:v>Servicios comunales, sociales y personales</c:v>
                </c:pt>
                <c:pt idx="8">
                  <c:v>Producto Bruto Interno a costo de factores</c:v>
                </c:pt>
                <c:pt idx="9">
                  <c:v>0</c:v>
                </c:pt>
                <c:pt idx="10">
                  <c:v>* cifras provisorias</c:v>
                </c:pt>
                <c:pt idx="11">
                  <c:v>0</c:v>
                </c:pt>
                <c:pt idx="12">
                  <c:v>0</c:v>
                </c:pt>
              </c:strCache>
            </c:strRef>
          </c:cat>
          <c:val>
            <c:numRef>
              <c:f>'[1]Pagina 20'!$B$11:$B$22</c:f>
              <c:numCache>
                <c:formatCode>General</c:formatCode>
                <c:ptCount val="12"/>
                <c:pt idx="0">
                  <c:v>520.40694492811303</c:v>
                </c:pt>
                <c:pt idx="1">
                  <c:v>627.69117647058829</c:v>
                </c:pt>
                <c:pt idx="2">
                  <c:v>678.91013885250197</c:v>
                </c:pt>
                <c:pt idx="3">
                  <c:v>500.53081384624846</c:v>
                </c:pt>
                <c:pt idx="4">
                  <c:v>516.74085850556435</c:v>
                </c:pt>
                <c:pt idx="5">
                  <c:v>621.72565374211001</c:v>
                </c:pt>
                <c:pt idx="6">
                  <c:v>685.68187287290732</c:v>
                </c:pt>
                <c:pt idx="7">
                  <c:v>544.84166448573671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45-452D-9D8E-83EEBE1E2D42}"/>
            </c:ext>
          </c:extLst>
        </c:ser>
        <c:ser>
          <c:idx val="1"/>
          <c:order val="1"/>
          <c:tx>
            <c:strRef>
              <c:f>'[1]Pagina 20'!$C$101</c:f>
              <c:strCache>
                <c:ptCount val="1"/>
                <c:pt idx="0">
                  <c:v>Nación A precios de 1960</c:v>
                </c:pt>
              </c:strCache>
            </c:strRef>
          </c:tx>
          <c:spPr>
            <a:ln w="28575" cap="rnd">
              <a:solidFill>
                <a:srgbClr val="00AEC3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'[1]Pagina 20'!$C$11:$C$22</c:f>
              <c:numCache>
                <c:formatCode>General</c:formatCode>
                <c:ptCount val="12"/>
                <c:pt idx="0">
                  <c:v>568.24170831440256</c:v>
                </c:pt>
                <c:pt idx="1">
                  <c:v>658.90052356020931</c:v>
                </c:pt>
                <c:pt idx="2">
                  <c:v>749.92175273865416</c:v>
                </c:pt>
                <c:pt idx="3">
                  <c:v>586.08072425499802</c:v>
                </c:pt>
                <c:pt idx="4">
                  <c:v>584.42073170731715</c:v>
                </c:pt>
                <c:pt idx="5">
                  <c:v>691.33554083885213</c:v>
                </c:pt>
                <c:pt idx="6">
                  <c:v>760.85667215815477</c:v>
                </c:pt>
                <c:pt idx="7">
                  <c:v>599.72196072421571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45-452D-9D8E-83EEBE1E2D42}"/>
            </c:ext>
          </c:extLst>
        </c:ser>
        <c:ser>
          <c:idx val="2"/>
          <c:order val="2"/>
          <c:tx>
            <c:strRef>
              <c:f>'[1]Pagina 20'!$D$101</c:f>
              <c:strCache>
                <c:ptCount val="1"/>
                <c:pt idx="0">
                  <c:v>Provincia A precios corrientes</c:v>
                </c:pt>
              </c:strCache>
            </c:strRef>
          </c:tx>
          <c:spPr>
            <a:ln w="19050" cap="rnd">
              <a:solidFill>
                <a:srgbClr val="00AEC3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'[1]Pagina 20'!$E$11:$E$22</c:f>
              <c:numCache>
                <c:formatCode>General</c:formatCode>
                <c:ptCount val="12"/>
                <c:pt idx="0">
                  <c:v>1158.0332840811882</c:v>
                </c:pt>
                <c:pt idx="1">
                  <c:v>909.07258064516122</c:v>
                </c:pt>
                <c:pt idx="2">
                  <c:v>1291.8346253229975</c:v>
                </c:pt>
                <c:pt idx="3">
                  <c:v>1205.7128826321821</c:v>
                </c:pt>
                <c:pt idx="4">
                  <c:v>1151.619318181818</c:v>
                </c:pt>
                <c:pt idx="5">
                  <c:v>1110.3950103950106</c:v>
                </c:pt>
                <c:pt idx="6">
                  <c:v>1659.6975088967972</c:v>
                </c:pt>
                <c:pt idx="7">
                  <c:v>1230.5822734499206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45-452D-9D8E-83EEBE1E2D42}"/>
            </c:ext>
          </c:extLst>
        </c:ser>
        <c:ser>
          <c:idx val="3"/>
          <c:order val="3"/>
          <c:tx>
            <c:strRef>
              <c:f>'[1]Pagina 20'!$E$101</c:f>
              <c:strCache>
                <c:ptCount val="1"/>
                <c:pt idx="0">
                  <c:v> A precios de 1960</c:v>
                </c:pt>
              </c:strCache>
            </c:strRef>
          </c:tx>
          <c:spPr>
            <a:ln w="19050" cap="rnd">
              <a:solidFill>
                <a:srgbClr val="00AEC3"/>
              </a:solidFill>
              <a:round/>
            </a:ln>
            <a:effectLst/>
          </c:spPr>
          <c:marker>
            <c:symbol val="none"/>
          </c:marker>
          <c:val>
            <c:numRef>
              <c:f>'[1]Pagina 20'!$F$11:$F$22</c:f>
              <c:numCache>
                <c:formatCode>General</c:formatCode>
                <c:ptCount val="12"/>
                <c:pt idx="0">
                  <c:v>1762.002662328058</c:v>
                </c:pt>
                <c:pt idx="1">
                  <c:v>1273.7288135593219</c:v>
                </c:pt>
                <c:pt idx="2">
                  <c:v>1813.2851584213452</c:v>
                </c:pt>
                <c:pt idx="3">
                  <c:v>1695.3001770481251</c:v>
                </c:pt>
                <c:pt idx="4">
                  <c:v>1633.55798932884</c:v>
                </c:pt>
                <c:pt idx="5">
                  <c:v>1532.0839580209895</c:v>
                </c:pt>
                <c:pt idx="6">
                  <c:v>2527.5477239353891</c:v>
                </c:pt>
                <c:pt idx="7">
                  <c:v>1817.1973679234579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45-452D-9D8E-83EEBE1E2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3700607"/>
        <c:axId val="2003697695"/>
      </c:lineChart>
      <c:catAx>
        <c:axId val="200370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697695"/>
        <c:crosses val="autoZero"/>
        <c:auto val="1"/>
        <c:lblAlgn val="ctr"/>
        <c:lblOffset val="100"/>
        <c:noMultiLvlLbl val="0"/>
      </c:catAx>
      <c:valAx>
        <c:axId val="200369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700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15107979923562"/>
          <c:y val="7.407407407407407E-2"/>
          <c:w val="0.89284892020076434"/>
          <c:h val="0.587391367745698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'[1]Pagina 20'!$C$101</c:f>
              <c:strCache>
                <c:ptCount val="1"/>
                <c:pt idx="0">
                  <c:v>Nación A precios de 1960</c:v>
                </c:pt>
              </c:strCache>
            </c:strRef>
          </c:tx>
          <c:spPr>
            <a:solidFill>
              <a:srgbClr val="C5C5C5"/>
            </a:solidFill>
            <a:ln>
              <a:solidFill>
                <a:srgbClr val="C5C5C5"/>
              </a:solidFill>
              <a:prstDash val="solid"/>
            </a:ln>
            <a:effectLst/>
          </c:spPr>
          <c:invertIfNegative val="0"/>
          <c:cat>
            <c:strRef>
              <c:f>'[1]Pagina 20'!$A$10:$A$22</c:f>
              <c:strCache>
                <c:ptCount val="13"/>
                <c:pt idx="0">
                  <c:v>Explotación de minas y canteras</c:v>
                </c:pt>
                <c:pt idx="1">
                  <c:v>Industra manufacturera</c:v>
                </c:pt>
                <c:pt idx="2">
                  <c:v>Electricidad, gas y agua</c:v>
                </c:pt>
                <c:pt idx="3">
                  <c:v>Construcciones</c:v>
                </c:pt>
                <c:pt idx="4">
                  <c:v>Comercio al por mayor, al por menos, restaurantes y hoteles</c:v>
                </c:pt>
                <c:pt idx="5">
                  <c:v>Transporte, almacenamiento y comunicaciones</c:v>
                </c:pt>
                <c:pt idx="6">
                  <c:v>Establecimientos financieros, seguros y bienes inmuebles</c:v>
                </c:pt>
                <c:pt idx="7">
                  <c:v>Servicios comunales, sociales y personales</c:v>
                </c:pt>
                <c:pt idx="8">
                  <c:v>Producto Bruto Interno a costo de factores</c:v>
                </c:pt>
                <c:pt idx="9">
                  <c:v>0</c:v>
                </c:pt>
                <c:pt idx="10">
                  <c:v>* cifras provisorias</c:v>
                </c:pt>
                <c:pt idx="11">
                  <c:v>0</c:v>
                </c:pt>
                <c:pt idx="12">
                  <c:v>0</c:v>
                </c:pt>
              </c:strCache>
            </c:strRef>
          </c:cat>
          <c:val>
            <c:numRef>
              <c:f>'[1]Pagina 20'!$C$11:$C$22</c:f>
              <c:numCache>
                <c:formatCode>General</c:formatCode>
                <c:ptCount val="12"/>
                <c:pt idx="0">
                  <c:v>568.24170831440256</c:v>
                </c:pt>
                <c:pt idx="1">
                  <c:v>658.90052356020931</c:v>
                </c:pt>
                <c:pt idx="2">
                  <c:v>749.92175273865416</c:v>
                </c:pt>
                <c:pt idx="3">
                  <c:v>586.08072425499802</c:v>
                </c:pt>
                <c:pt idx="4">
                  <c:v>584.42073170731715</c:v>
                </c:pt>
                <c:pt idx="5">
                  <c:v>691.33554083885213</c:v>
                </c:pt>
                <c:pt idx="6">
                  <c:v>760.85667215815477</c:v>
                </c:pt>
                <c:pt idx="7">
                  <c:v>599.72196072421571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A8-4BAE-ACDD-793CA153DD74}"/>
            </c:ext>
          </c:extLst>
        </c:ser>
        <c:ser>
          <c:idx val="3"/>
          <c:order val="1"/>
          <c:tx>
            <c:strRef>
              <c:f>'[1]Pagina 20'!$E$101</c:f>
              <c:strCache>
                <c:ptCount val="1"/>
                <c:pt idx="0">
                  <c:v> A precios de 1960</c:v>
                </c:pt>
              </c:strCache>
            </c:strRef>
          </c:tx>
          <c:spPr>
            <a:solidFill>
              <a:srgbClr val="00AEC3"/>
            </a:solidFill>
            <a:ln w="19050"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2500408-88F3-4583-912E-D378FC5793FF}" type="CELLRANGE">
                      <a:rPr lang="en-US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8BA8-4BAE-ACDD-793CA153DD7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C74173D-85F9-4A60-B72B-D86C91520155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8BA8-4BAE-ACDD-793CA153DD7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D170FA1-85AF-470C-BD3B-B0A010921F6E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8BA8-4BAE-ACDD-793CA153DD7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5AC9006-ED42-49BB-94B3-DA6D8C89F314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8BA8-4BAE-ACDD-793CA153DD7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84D1F42-7A3B-4F61-B941-61FB942EDCFB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8BA8-4BAE-ACDD-793CA153DD7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0457AB1-304E-4C61-9289-C93540A83C05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8BA8-4BAE-ACDD-793CA153DD7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5E78573-D2A7-44E9-8BFA-8DD1DA410923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8BA8-4BAE-ACDD-793CA153DD7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62728773-AA3C-42E9-8B56-53A120DC833E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8BA8-4BAE-ACDD-793CA153DD7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A8-4BAE-ACDD-793CA153DD7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88807E6A-B306-4EFA-AF05-03F420DD53F7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8BA8-4BAE-ACDD-793CA153DD7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A8-4BAE-ACDD-793CA153DD7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539FAD79-BF48-4CD4-AEFC-47C908982763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8BA8-4BAE-ACDD-793CA153DD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'[1]Pagina 20'!$A$10:$A$22</c:f>
              <c:strCache>
                <c:ptCount val="13"/>
                <c:pt idx="0">
                  <c:v>Explotación de minas y canteras</c:v>
                </c:pt>
                <c:pt idx="1">
                  <c:v>Industra manufacturera</c:v>
                </c:pt>
                <c:pt idx="2">
                  <c:v>Electricidad, gas y agua</c:v>
                </c:pt>
                <c:pt idx="3">
                  <c:v>Construcciones</c:v>
                </c:pt>
                <c:pt idx="4">
                  <c:v>Comercio al por mayor, al por menos, restaurantes y hoteles</c:v>
                </c:pt>
                <c:pt idx="5">
                  <c:v>Transporte, almacenamiento y comunicaciones</c:v>
                </c:pt>
                <c:pt idx="6">
                  <c:v>Establecimientos financieros, seguros y bienes inmuebles</c:v>
                </c:pt>
                <c:pt idx="7">
                  <c:v>Servicios comunales, sociales y personales</c:v>
                </c:pt>
                <c:pt idx="8">
                  <c:v>Producto Bruto Interno a costo de factores</c:v>
                </c:pt>
                <c:pt idx="9">
                  <c:v>0</c:v>
                </c:pt>
                <c:pt idx="10">
                  <c:v>* cifras provisorias</c:v>
                </c:pt>
                <c:pt idx="11">
                  <c:v>0</c:v>
                </c:pt>
                <c:pt idx="12">
                  <c:v>0</c:v>
                </c:pt>
              </c:strCache>
            </c:strRef>
          </c:cat>
          <c:val>
            <c:numRef>
              <c:f>'[1]Pagina 20'!$F$11:$F$22</c:f>
              <c:numCache>
                <c:formatCode>General</c:formatCode>
                <c:ptCount val="12"/>
                <c:pt idx="0">
                  <c:v>1762.002662328058</c:v>
                </c:pt>
                <c:pt idx="1">
                  <c:v>1273.7288135593219</c:v>
                </c:pt>
                <c:pt idx="2">
                  <c:v>1813.2851584213452</c:v>
                </c:pt>
                <c:pt idx="3">
                  <c:v>1695.3001770481251</c:v>
                </c:pt>
                <c:pt idx="4">
                  <c:v>1633.55798932884</c:v>
                </c:pt>
                <c:pt idx="5">
                  <c:v>1532.0839580209895</c:v>
                </c:pt>
                <c:pt idx="6">
                  <c:v>2527.5477239353891</c:v>
                </c:pt>
                <c:pt idx="7">
                  <c:v>1817.1973679234579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'[1]Pagina 20'!$H$10:$H$22</c15:f>
                <c15:dlblRangeCache>
                  <c:ptCount val="13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D-8BA8-4BAE-ACDD-793CA153D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50"/>
        <c:axId val="2003700607"/>
        <c:axId val="2003697695"/>
      </c:barChart>
      <c:catAx>
        <c:axId val="200370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697695"/>
        <c:crosses val="autoZero"/>
        <c:auto val="1"/>
        <c:lblAlgn val="ctr"/>
        <c:lblOffset val="100"/>
        <c:noMultiLvlLbl val="0"/>
      </c:catAx>
      <c:valAx>
        <c:axId val="200369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700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685800</xdr:colOff>
      <xdr:row>2</xdr:row>
      <xdr:rowOff>0</xdr:rowOff>
    </xdr:from>
    <xdr:to>
      <xdr:col>12</xdr:col>
      <xdr:colOff>210733</xdr:colOff>
      <xdr:row>38</xdr:row>
      <xdr:rowOff>12787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5800" y="0"/>
          <a:ext cx="4858933" cy="68707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784412</xdr:colOff>
      <xdr:row>0</xdr:row>
      <xdr:rowOff>1</xdr:rowOff>
    </xdr:from>
    <xdr:to>
      <xdr:col>12</xdr:col>
      <xdr:colOff>566576</xdr:colOff>
      <xdr:row>33</xdr:row>
      <xdr:rowOff>21691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92236" y="1"/>
          <a:ext cx="4858428" cy="68684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342900</xdr:colOff>
      <xdr:row>7</xdr:row>
      <xdr:rowOff>171449</xdr:rowOff>
    </xdr:from>
    <xdr:to>
      <xdr:col>18</xdr:col>
      <xdr:colOff>619125</xdr:colOff>
      <xdr:row>27</xdr:row>
      <xdr:rowOff>123823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142874</xdr:colOff>
      <xdr:row>43</xdr:row>
      <xdr:rowOff>180975</xdr:rowOff>
    </xdr:from>
    <xdr:to>
      <xdr:col>18</xdr:col>
      <xdr:colOff>342899</xdr:colOff>
      <xdr:row>58</xdr:row>
      <xdr:rowOff>66675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57</xdr:row>
      <xdr:rowOff>19050</xdr:rowOff>
    </xdr:from>
    <xdr:to>
      <xdr:col>7</xdr:col>
      <xdr:colOff>447675</xdr:colOff>
      <xdr:row>71</xdr:row>
      <xdr:rowOff>95250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to%20Bruto%20Geogr&#225;fico/PBG%20Serie%20Historica/Base%2060/11.-EL%20PRODUCTO%20BRUTO%20INTERNO%20DE%20LA%20PROV%20DE%20BUENOS%20AIRES,%201969-1973/Cuadros%20Revisados/Pagina%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ina 20"/>
    </sheetNames>
    <sheetDataSet>
      <sheetData sheetId="0">
        <row r="10">
          <cell r="A10" t="str">
            <v>Explotación de minas y canteras</v>
          </cell>
          <cell r="H10">
            <v>0</v>
          </cell>
        </row>
        <row r="11">
          <cell r="A11" t="str">
            <v>Industra manufacturera</v>
          </cell>
          <cell r="B11">
            <v>520.40694492811303</v>
          </cell>
          <cell r="C11">
            <v>568.24170831440256</v>
          </cell>
          <cell r="E11">
            <v>1158.0332840811882</v>
          </cell>
          <cell r="F11">
            <v>1762.002662328058</v>
          </cell>
          <cell r="H11">
            <v>0</v>
          </cell>
        </row>
        <row r="12">
          <cell r="A12" t="str">
            <v>Electricidad, gas y agua</v>
          </cell>
          <cell r="B12">
            <v>627.69117647058829</v>
          </cell>
          <cell r="C12">
            <v>658.90052356020931</v>
          </cell>
          <cell r="E12">
            <v>909.07258064516122</v>
          </cell>
          <cell r="F12">
            <v>1273.7288135593219</v>
          </cell>
          <cell r="H12">
            <v>0</v>
          </cell>
        </row>
        <row r="13">
          <cell r="A13" t="str">
            <v>Construcciones</v>
          </cell>
          <cell r="B13">
            <v>678.91013885250197</v>
          </cell>
          <cell r="C13">
            <v>749.92175273865416</v>
          </cell>
          <cell r="E13">
            <v>1291.8346253229975</v>
          </cell>
          <cell r="F13">
            <v>1813.2851584213452</v>
          </cell>
          <cell r="H13">
            <v>0</v>
          </cell>
        </row>
        <row r="14">
          <cell r="A14" t="str">
            <v>Comercio al por mayor, al por menos, restaurantes y hoteles</v>
          </cell>
          <cell r="B14">
            <v>500.53081384624846</v>
          </cell>
          <cell r="C14">
            <v>586.08072425499802</v>
          </cell>
          <cell r="E14">
            <v>1205.7128826321821</v>
          </cell>
          <cell r="F14">
            <v>1695.3001770481251</v>
          </cell>
          <cell r="H14">
            <v>0</v>
          </cell>
        </row>
        <row r="15">
          <cell r="A15" t="str">
            <v>Transporte, almacenamiento y comunicaciones</v>
          </cell>
          <cell r="B15">
            <v>516.74085850556435</v>
          </cell>
          <cell r="C15">
            <v>584.42073170731715</v>
          </cell>
          <cell r="E15">
            <v>1151.619318181818</v>
          </cell>
          <cell r="F15">
            <v>1633.55798932884</v>
          </cell>
          <cell r="H15">
            <v>0</v>
          </cell>
        </row>
        <row r="16">
          <cell r="A16" t="str">
            <v>Establecimientos financieros, seguros y bienes inmuebles</v>
          </cell>
          <cell r="B16">
            <v>621.72565374211001</v>
          </cell>
          <cell r="C16">
            <v>691.33554083885213</v>
          </cell>
          <cell r="E16">
            <v>1110.3950103950106</v>
          </cell>
          <cell r="F16">
            <v>1532.0839580209895</v>
          </cell>
          <cell r="H16">
            <v>0</v>
          </cell>
        </row>
        <row r="17">
          <cell r="A17" t="str">
            <v>Servicios comunales, sociales y personales</v>
          </cell>
          <cell r="B17">
            <v>685.68187287290732</v>
          </cell>
          <cell r="C17">
            <v>760.85667215815477</v>
          </cell>
          <cell r="E17">
            <v>1659.6975088967972</v>
          </cell>
          <cell r="F17">
            <v>2527.5477239353891</v>
          </cell>
          <cell r="H17">
            <v>0</v>
          </cell>
        </row>
        <row r="18">
          <cell r="A18" t="str">
            <v>Producto Bruto Interno a costo de factores</v>
          </cell>
          <cell r="B18">
            <v>544.84166448573671</v>
          </cell>
          <cell r="C18">
            <v>599.72196072421571</v>
          </cell>
          <cell r="E18">
            <v>1230.5822734499206</v>
          </cell>
          <cell r="F18">
            <v>1817.1973679234579</v>
          </cell>
          <cell r="H18">
            <v>0</v>
          </cell>
        </row>
        <row r="19">
          <cell r="A19">
            <v>0</v>
          </cell>
          <cell r="B19">
            <v>0</v>
          </cell>
          <cell r="C19">
            <v>0</v>
          </cell>
          <cell r="E19">
            <v>0</v>
          </cell>
          <cell r="F19">
            <v>0</v>
          </cell>
          <cell r="H19">
            <v>0</v>
          </cell>
        </row>
        <row r="20">
          <cell r="A20" t="str">
            <v>* cifras provisorias</v>
          </cell>
          <cell r="B20">
            <v>0</v>
          </cell>
          <cell r="C20">
            <v>0</v>
          </cell>
          <cell r="E20">
            <v>0</v>
          </cell>
          <cell r="F20">
            <v>0</v>
          </cell>
          <cell r="H20">
            <v>0</v>
          </cell>
        </row>
        <row r="21">
          <cell r="A21">
            <v>0</v>
          </cell>
          <cell r="B21">
            <v>0</v>
          </cell>
          <cell r="C21">
            <v>0</v>
          </cell>
          <cell r="E21">
            <v>0</v>
          </cell>
          <cell r="F21">
            <v>0</v>
          </cell>
          <cell r="H21">
            <v>0</v>
          </cell>
        </row>
        <row r="22">
          <cell r="A22">
            <v>0</v>
          </cell>
          <cell r="B22">
            <v>0</v>
          </cell>
          <cell r="C22">
            <v>0</v>
          </cell>
          <cell r="E22">
            <v>0</v>
          </cell>
          <cell r="F22">
            <v>0</v>
          </cell>
          <cell r="H22">
            <v>0</v>
          </cell>
        </row>
        <row r="101">
          <cell r="B101" t="str">
            <v>Nación A precios corrientes</v>
          </cell>
          <cell r="C101" t="str">
            <v>Nación A precios de 1960</v>
          </cell>
          <cell r="D101" t="str">
            <v>Provincia A precios corrientes</v>
          </cell>
          <cell r="E101" t="str">
            <v xml:space="preserve"> A precios de 1960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showGridLines="0" tabSelected="1" workbookViewId="0"/>
  </sheetViews>
  <sheetFormatPr baseColWidth="10" defaultRowHeight="15" x14ac:dyDescent="0.25"/>
  <cols>
    <col min="1" max="1" width="87.42578125" bestFit="1" customWidth="1"/>
  </cols>
  <sheetData>
    <row r="1" spans="1:2" x14ac:dyDescent="0.25">
      <c r="A1" s="88" t="s">
        <v>204</v>
      </c>
    </row>
    <row r="2" spans="1:2" x14ac:dyDescent="0.25">
      <c r="A2" s="88" t="s">
        <v>205</v>
      </c>
    </row>
    <row r="3" spans="1:2" x14ac:dyDescent="0.25">
      <c r="B3" t="s">
        <v>203</v>
      </c>
    </row>
    <row r="4" spans="1:2" x14ac:dyDescent="0.25">
      <c r="A4" s="87" t="s">
        <v>16</v>
      </c>
      <c r="B4">
        <v>10</v>
      </c>
    </row>
    <row r="5" spans="1:2" x14ac:dyDescent="0.25">
      <c r="A5" s="87" t="s">
        <v>16</v>
      </c>
      <c r="B5">
        <v>12</v>
      </c>
    </row>
    <row r="6" spans="1:2" x14ac:dyDescent="0.25">
      <c r="A6" s="87" t="s">
        <v>20</v>
      </c>
      <c r="B6">
        <v>13</v>
      </c>
    </row>
    <row r="7" spans="1:2" x14ac:dyDescent="0.25">
      <c r="A7" s="87" t="s">
        <v>21</v>
      </c>
      <c r="B7">
        <v>15</v>
      </c>
    </row>
    <row r="8" spans="1:2" x14ac:dyDescent="0.25">
      <c r="A8" s="87" t="s">
        <v>23</v>
      </c>
      <c r="B8">
        <v>16</v>
      </c>
    </row>
    <row r="9" spans="1:2" x14ac:dyDescent="0.25">
      <c r="A9" s="87" t="s">
        <v>24</v>
      </c>
      <c r="B9">
        <v>18</v>
      </c>
    </row>
    <row r="10" spans="1:2" x14ac:dyDescent="0.25">
      <c r="A10" s="87" t="s">
        <v>26</v>
      </c>
      <c r="B10">
        <v>19</v>
      </c>
    </row>
    <row r="11" spans="1:2" x14ac:dyDescent="0.25">
      <c r="A11" s="87" t="s">
        <v>26</v>
      </c>
      <c r="B11">
        <v>20</v>
      </c>
    </row>
    <row r="12" spans="1:2" x14ac:dyDescent="0.25">
      <c r="A12" s="87" t="s">
        <v>26</v>
      </c>
      <c r="B12">
        <v>21</v>
      </c>
    </row>
    <row r="13" spans="1:2" x14ac:dyDescent="0.25">
      <c r="A13" s="87" t="s">
        <v>78</v>
      </c>
      <c r="B13">
        <v>24</v>
      </c>
    </row>
    <row r="14" spans="1:2" x14ac:dyDescent="0.25">
      <c r="A14" s="87" t="s">
        <v>198</v>
      </c>
      <c r="B14">
        <v>29</v>
      </c>
    </row>
    <row r="15" spans="1:2" x14ac:dyDescent="0.25">
      <c r="A15" s="87" t="s">
        <v>171</v>
      </c>
      <c r="B15">
        <v>34</v>
      </c>
    </row>
    <row r="16" spans="1:2" x14ac:dyDescent="0.25">
      <c r="A16" s="87" t="s">
        <v>172</v>
      </c>
      <c r="B16">
        <v>42</v>
      </c>
    </row>
    <row r="17" spans="1:2" x14ac:dyDescent="0.25">
      <c r="A17" s="87" t="s">
        <v>176</v>
      </c>
      <c r="B17">
        <v>51</v>
      </c>
    </row>
    <row r="18" spans="1:2" x14ac:dyDescent="0.25">
      <c r="A18" s="87" t="s">
        <v>181</v>
      </c>
      <c r="B18">
        <v>53</v>
      </c>
    </row>
    <row r="19" spans="1:2" x14ac:dyDescent="0.25">
      <c r="A19" s="87" t="s">
        <v>191</v>
      </c>
      <c r="B19">
        <v>54</v>
      </c>
    </row>
  </sheetData>
  <hyperlinks>
    <hyperlink ref="A4" location="'Pagina 10'!A1" display="PRODUCTO BRUTO INTERNO AL COSTO CORRIENTE DE FACTORES SEGÚN SECTORES ECONOMICOS"/>
    <hyperlink ref="A5" location="'Pagina 12'!A1" display="PRODUCTO BRUTO INTERNO AL COSTO CORRIENTE DE FACTORES SEGÚN SECTORES ECONOMICOS"/>
    <hyperlink ref="A6" location="'Pagina 13'!A1" display="PRODUCTO BRUTO INTERNO AL COSTO CONSTANTE DE FACTORES SEGÚN SECTORES ECONOMICOS"/>
    <hyperlink ref="A7" location="'Pagina 15'!A1" display="INDICE DE VOLUMEN FÍSICO DE LA PRODUCCIÓN, SEGÚN SECTORES ECONOMICOS"/>
    <hyperlink ref="A8" location="'Pagina 16'!A1" display="PRODUCTO BRUTO INTERNO A PRECIOS CONSTANTES DE 1960"/>
    <hyperlink ref="A9" location="'Pagina 18'!A1" display="PRECIOS IMPLÍCITOS EN EL PRODUCTO BRUTO SECTORIAL"/>
    <hyperlink ref="A10" location="'Pagina 19'!A1" display="PRODUCTO BRUTO INTERNO AL COSTO CONSTANTE DE FACTORES"/>
    <hyperlink ref="A11" location="'Pagina 20'!A1" display="PRODUCTO BRUTO INTERNO AL COSTO CONSTANTE DE FACTORES"/>
    <hyperlink ref="A12" location="'Pagina 21'!A1" display="PRODUCTO BRUTO INTERNO AL COSTO CONSTANTE DE FACTORES"/>
    <hyperlink ref="A13" location="'Pagina 24'!A1" display="PRODUCTO BRUTO INTERNO AL COSTO CORRIENTE DE FACTORES SEGÚN SECTORES ECONÓMICOS"/>
    <hyperlink ref="A14" location="'Pagina 29'!A1" display="PRODUCTO BRUTO INTERNO AL COSTO CONSTANTE DE FACTORES SEGÚN SECTORES ECONÓMICOS"/>
    <hyperlink ref="A15" location="'Pagina 34'!A1" display="VALOR DE LA PRODUCCIÓN DE LOS SECTORES PREDUCTORES DE BIENES"/>
    <hyperlink ref="A16" location="'Pagina 42'!A1" display="VALOR DE LA PRODUCCIÓN DE LOS SECTORES PREDUCTORES DE BIENES A PRECIOS DE 1960"/>
    <hyperlink ref="A17" location="'Pagina 51'!A1" display="RELACIÓN ENTRE EL VALOR DE LA PRODUCCIÓN Y LOS PRÉSTAMOS BANCARIOS"/>
    <hyperlink ref="A19" location="'Pagina 53'!A1" display="ESTRUCTURA ECONÓMICADE LOS AÑOS 1960 - 1976 (Continuación)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="85" zoomScaleNormal="85" workbookViewId="0">
      <selection activeCell="A4" sqref="A4"/>
    </sheetView>
  </sheetViews>
  <sheetFormatPr baseColWidth="10" defaultColWidth="11.42578125" defaultRowHeight="15" x14ac:dyDescent="0.25"/>
  <cols>
    <col min="1" max="1" width="23.42578125" style="2" customWidth="1"/>
    <col min="2" max="2" width="16.7109375" style="2" customWidth="1"/>
    <col min="3" max="4" width="14.140625" style="2" customWidth="1"/>
    <col min="5" max="6" width="12.5703125" style="2" customWidth="1"/>
    <col min="7" max="7" width="13.5703125" style="2" customWidth="1"/>
    <col min="8" max="8" width="11.42578125" style="2"/>
    <col min="9" max="9" width="14.42578125" style="2" bestFit="1" customWidth="1"/>
    <col min="10" max="16384" width="11.42578125" style="2"/>
  </cols>
  <sheetData>
    <row r="1" spans="1:10" ht="15.75" x14ac:dyDescent="0.25">
      <c r="A1" s="1"/>
    </row>
    <row r="2" spans="1:10" ht="15.75" x14ac:dyDescent="0.25">
      <c r="A2" s="1"/>
    </row>
    <row r="4" spans="1:10" ht="15.75" x14ac:dyDescent="0.25">
      <c r="A4" s="1" t="s">
        <v>26</v>
      </c>
    </row>
    <row r="5" spans="1:10" ht="15.75" x14ac:dyDescent="0.25">
      <c r="A5" s="1"/>
      <c r="B5" s="3"/>
      <c r="C5" s="3"/>
      <c r="D5" s="3"/>
      <c r="E5" s="3"/>
      <c r="F5" s="3"/>
      <c r="G5" s="3"/>
      <c r="H5" s="3"/>
    </row>
    <row r="6" spans="1:10" ht="15" customHeight="1" x14ac:dyDescent="0.25">
      <c r="A6" s="3"/>
      <c r="B6" s="89"/>
      <c r="C6" s="89"/>
      <c r="D6" s="4"/>
      <c r="E6" s="5"/>
      <c r="F6" s="3"/>
      <c r="G6" s="3"/>
      <c r="H6" s="3"/>
    </row>
    <row r="7" spans="1:10" ht="24" customHeight="1" x14ac:dyDescent="0.25">
      <c r="A7" s="92" t="s">
        <v>0</v>
      </c>
      <c r="B7" s="94" t="s">
        <v>32</v>
      </c>
      <c r="C7" s="95"/>
      <c r="D7" s="94" t="s">
        <v>33</v>
      </c>
      <c r="E7" s="95"/>
      <c r="F7" s="94" t="s">
        <v>34</v>
      </c>
      <c r="G7" s="95"/>
      <c r="H7" s="94" t="s">
        <v>35</v>
      </c>
      <c r="I7" s="95"/>
    </row>
    <row r="8" spans="1:10" ht="26.25" customHeight="1" x14ac:dyDescent="0.25">
      <c r="A8" s="93"/>
      <c r="B8" s="22" t="s">
        <v>28</v>
      </c>
      <c r="C8" s="22" t="s">
        <v>29</v>
      </c>
      <c r="D8" s="22" t="s">
        <v>28</v>
      </c>
      <c r="E8" s="22" t="s">
        <v>29</v>
      </c>
      <c r="F8" s="22" t="s">
        <v>28</v>
      </c>
      <c r="G8" s="22" t="s">
        <v>29</v>
      </c>
      <c r="H8" s="22" t="s">
        <v>28</v>
      </c>
      <c r="I8" s="22" t="s">
        <v>29</v>
      </c>
    </row>
    <row r="9" spans="1:10" ht="23.1" customHeight="1" x14ac:dyDescent="0.25">
      <c r="A9" s="23">
        <v>1973</v>
      </c>
      <c r="B9" s="11">
        <f>+D9+F9+H9</f>
        <v>16197</v>
      </c>
      <c r="C9" s="11">
        <f>+E9+G9+I9</f>
        <v>5330.3</v>
      </c>
      <c r="D9" s="11">
        <v>2239</v>
      </c>
      <c r="E9" s="11">
        <v>767.4</v>
      </c>
      <c r="F9" s="11">
        <v>6801</v>
      </c>
      <c r="G9" s="11">
        <v>2885.2</v>
      </c>
      <c r="H9" s="11">
        <v>7157</v>
      </c>
      <c r="I9" s="14">
        <v>1677.7</v>
      </c>
      <c r="J9" s="14"/>
    </row>
    <row r="10" spans="1:10" ht="23.1" customHeight="1" x14ac:dyDescent="0.25">
      <c r="A10" s="23">
        <v>1974</v>
      </c>
      <c r="B10" s="11">
        <f t="shared" ref="B10:B12" si="0">+D10+F10+H10</f>
        <v>17336</v>
      </c>
      <c r="C10" s="11">
        <f t="shared" ref="C10:C12" si="1">+E10+G10+I10</f>
        <v>5610.3</v>
      </c>
      <c r="D10" s="15">
        <v>2367</v>
      </c>
      <c r="E10" s="15">
        <v>755.8</v>
      </c>
      <c r="F10" s="15">
        <v>7283</v>
      </c>
      <c r="G10" s="15">
        <v>3070.5</v>
      </c>
      <c r="H10" s="15">
        <v>7686</v>
      </c>
      <c r="I10" s="14">
        <v>1784</v>
      </c>
      <c r="J10" s="14"/>
    </row>
    <row r="11" spans="1:10" ht="23.1" customHeight="1" x14ac:dyDescent="0.25">
      <c r="A11" s="23">
        <v>1975</v>
      </c>
      <c r="B11" s="11">
        <f t="shared" si="0"/>
        <v>17005</v>
      </c>
      <c r="C11" s="11">
        <f t="shared" si="1"/>
        <v>5464.1</v>
      </c>
      <c r="D11" s="11">
        <v>2277</v>
      </c>
      <c r="E11" s="11">
        <v>704.4</v>
      </c>
      <c r="F11" s="11">
        <v>7002</v>
      </c>
      <c r="G11" s="11">
        <v>2988.2</v>
      </c>
      <c r="H11" s="11">
        <v>7726</v>
      </c>
      <c r="I11" s="14">
        <v>1771.5</v>
      </c>
      <c r="J11" s="14"/>
    </row>
    <row r="12" spans="1:10" ht="23.1" customHeight="1" x14ac:dyDescent="0.25">
      <c r="A12" s="23">
        <v>1976</v>
      </c>
      <c r="B12" s="11">
        <f t="shared" si="0"/>
        <v>16518</v>
      </c>
      <c r="C12" s="11">
        <f t="shared" si="1"/>
        <v>5382.6</v>
      </c>
      <c r="D12" s="11">
        <v>2368</v>
      </c>
      <c r="E12" s="11">
        <v>742.9</v>
      </c>
      <c r="F12" s="11">
        <v>6608</v>
      </c>
      <c r="G12" s="11">
        <v>2856.5</v>
      </c>
      <c r="H12" s="11">
        <v>7542</v>
      </c>
      <c r="I12" s="14">
        <v>1783.2</v>
      </c>
      <c r="J12" s="14"/>
    </row>
    <row r="13" spans="1:10" ht="23.1" customHeight="1" x14ac:dyDescent="0.25">
      <c r="A13" s="23"/>
      <c r="B13" s="16"/>
      <c r="C13" s="11"/>
      <c r="D13" s="11"/>
      <c r="E13" s="11"/>
      <c r="F13" s="11"/>
      <c r="G13" s="11"/>
      <c r="H13" s="11"/>
      <c r="I13" s="14"/>
      <c r="J13" s="14"/>
    </row>
    <row r="14" spans="1:10" ht="15.75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4"/>
    </row>
    <row r="15" spans="1:10" ht="15.7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4"/>
    </row>
    <row r="16" spans="1:10" ht="15.7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4"/>
    </row>
    <row r="17" spans="1:10" ht="15.75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4"/>
    </row>
    <row r="18" spans="1:10" ht="27" customHeight="1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4"/>
    </row>
    <row r="19" spans="1:10" ht="15.75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4"/>
    </row>
    <row r="20" spans="1:10" ht="15.75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4"/>
    </row>
    <row r="21" spans="1:10" ht="15.75" customHeight="1" x14ac:dyDescent="0.25">
      <c r="A21" s="17"/>
      <c r="B21" s="18"/>
      <c r="C21" s="12"/>
      <c r="D21" s="12"/>
      <c r="E21" s="12"/>
      <c r="F21" s="12"/>
      <c r="G21" s="12"/>
      <c r="H21" s="13"/>
      <c r="I21" s="13"/>
      <c r="J21" s="14"/>
    </row>
    <row r="22" spans="1:10" ht="15.75" x14ac:dyDescent="0.25">
      <c r="A22" s="17"/>
      <c r="B22" s="12"/>
      <c r="C22" s="12"/>
      <c r="D22" s="12"/>
      <c r="E22" s="12"/>
      <c r="F22" s="12"/>
      <c r="G22" s="12"/>
      <c r="H22" s="13"/>
      <c r="I22" s="13"/>
      <c r="J22" s="14"/>
    </row>
    <row r="23" spans="1:10" ht="15.75" x14ac:dyDescent="0.25">
      <c r="A23" s="17"/>
      <c r="B23" s="12"/>
      <c r="C23" s="12"/>
      <c r="D23" s="12"/>
      <c r="E23" s="12"/>
      <c r="F23" s="12"/>
      <c r="G23" s="12"/>
      <c r="H23" s="13"/>
      <c r="I23" s="13"/>
      <c r="J23" s="14"/>
    </row>
    <row r="24" spans="1:10" ht="15.75" x14ac:dyDescent="0.25">
      <c r="A24" s="10"/>
      <c r="B24" s="12"/>
      <c r="C24" s="12"/>
      <c r="D24" s="12"/>
      <c r="E24" s="12"/>
      <c r="F24" s="12"/>
      <c r="G24" s="12"/>
      <c r="H24" s="13"/>
      <c r="I24" s="13"/>
      <c r="J24" s="14"/>
    </row>
    <row r="25" spans="1:10" ht="15.75" x14ac:dyDescent="0.25">
      <c r="A25" s="10"/>
      <c r="B25" s="12"/>
      <c r="C25" s="12"/>
      <c r="D25" s="12"/>
      <c r="E25" s="12"/>
      <c r="F25" s="12"/>
      <c r="G25" s="12"/>
      <c r="H25" s="13"/>
      <c r="I25" s="13"/>
      <c r="J25" s="14"/>
    </row>
    <row r="26" spans="1:10" ht="15.75" x14ac:dyDescent="0.25">
      <c r="A26" s="10"/>
      <c r="B26" s="12"/>
      <c r="C26" s="12"/>
      <c r="D26" s="12"/>
      <c r="E26" s="12"/>
      <c r="F26" s="12"/>
      <c r="G26" s="12"/>
      <c r="H26" s="13"/>
      <c r="I26" s="13"/>
      <c r="J26" s="14"/>
    </row>
    <row r="27" spans="1:10" ht="15.75" x14ac:dyDescent="0.25">
      <c r="A27" s="10"/>
      <c r="B27" s="12"/>
      <c r="C27" s="12"/>
      <c r="D27" s="12"/>
      <c r="E27" s="12"/>
      <c r="F27" s="12"/>
      <c r="G27" s="12"/>
      <c r="H27" s="13"/>
      <c r="I27" s="13"/>
      <c r="J27" s="14"/>
    </row>
    <row r="28" spans="1:10" ht="15.75" x14ac:dyDescent="0.25">
      <c r="A28" s="10"/>
      <c r="B28" s="12"/>
      <c r="C28" s="12"/>
      <c r="D28" s="12"/>
      <c r="E28" s="12"/>
      <c r="F28" s="12"/>
      <c r="G28" s="12"/>
      <c r="H28" s="13"/>
      <c r="I28" s="13"/>
      <c r="J28" s="14"/>
    </row>
    <row r="29" spans="1:10" x14ac:dyDescent="0.25">
      <c r="B29" s="19"/>
      <c r="C29" s="19"/>
      <c r="D29" s="19"/>
      <c r="E29" s="19"/>
      <c r="F29" s="3"/>
      <c r="G29" s="3"/>
      <c r="H29" s="3"/>
    </row>
    <row r="30" spans="1:10" x14ac:dyDescent="0.25">
      <c r="B30" s="19"/>
      <c r="C30" s="19"/>
      <c r="D30" s="19"/>
      <c r="E30" s="19"/>
      <c r="F30" s="3"/>
      <c r="G30" s="3"/>
      <c r="H30" s="3"/>
    </row>
    <row r="31" spans="1:10" x14ac:dyDescent="0.25">
      <c r="B31" s="19"/>
      <c r="C31" s="19"/>
      <c r="D31" s="19"/>
      <c r="E31" s="19"/>
      <c r="F31" s="3"/>
      <c r="G31" s="3"/>
      <c r="H31" s="3"/>
    </row>
    <row r="32" spans="1:10" x14ac:dyDescent="0.25">
      <c r="B32" s="20"/>
      <c r="C32" s="20"/>
      <c r="D32" s="20"/>
      <c r="E32" s="20"/>
    </row>
    <row r="33" spans="2:5" x14ac:dyDescent="0.25">
      <c r="B33" s="20"/>
      <c r="C33" s="20"/>
      <c r="D33" s="20"/>
      <c r="E33" s="20"/>
    </row>
    <row r="34" spans="2:5" x14ac:dyDescent="0.25">
      <c r="B34" s="20"/>
      <c r="C34" s="20"/>
      <c r="D34" s="20"/>
      <c r="E34" s="20"/>
    </row>
    <row r="35" spans="2:5" x14ac:dyDescent="0.25">
      <c r="B35" s="20"/>
      <c r="C35" s="20"/>
      <c r="D35" s="20"/>
      <c r="E35" s="20"/>
    </row>
    <row r="36" spans="2:5" x14ac:dyDescent="0.25">
      <c r="B36" s="20"/>
      <c r="C36" s="20"/>
      <c r="D36" s="20"/>
      <c r="E36" s="20"/>
    </row>
    <row r="37" spans="2:5" x14ac:dyDescent="0.25">
      <c r="B37" s="20"/>
      <c r="C37" s="20"/>
      <c r="D37" s="20"/>
      <c r="E37" s="20"/>
    </row>
    <row r="38" spans="2:5" x14ac:dyDescent="0.25">
      <c r="B38" s="20"/>
      <c r="C38" s="20"/>
      <c r="D38" s="20"/>
      <c r="E38" s="20"/>
    </row>
    <row r="39" spans="2:5" x14ac:dyDescent="0.25">
      <c r="B39" s="20"/>
      <c r="C39" s="20"/>
      <c r="D39" s="20"/>
      <c r="E39" s="20"/>
    </row>
  </sheetData>
  <mergeCells count="6">
    <mergeCell ref="H7:I7"/>
    <mergeCell ref="B6:C6"/>
    <mergeCell ref="A7:A8"/>
    <mergeCell ref="B7:C7"/>
    <mergeCell ref="D7:E7"/>
    <mergeCell ref="F7:G7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2"/>
  <sheetViews>
    <sheetView showGridLines="0" topLeftCell="A115" zoomScale="85" zoomScaleNormal="85" workbookViewId="0">
      <selection activeCell="H19" sqref="H19"/>
    </sheetView>
  </sheetViews>
  <sheetFormatPr baseColWidth="10" defaultColWidth="11.42578125" defaultRowHeight="15" x14ac:dyDescent="0.25"/>
  <cols>
    <col min="1" max="1" width="23.42578125" style="2" customWidth="1"/>
    <col min="2" max="2" width="16.7109375" style="2" customWidth="1"/>
    <col min="3" max="4" width="14.140625" style="2" customWidth="1"/>
    <col min="5" max="6" width="12.5703125" style="2" customWidth="1"/>
    <col min="7" max="7" width="13.5703125" style="2" customWidth="1"/>
    <col min="8" max="8" width="15.85546875" style="2" bestFit="1" customWidth="1"/>
    <col min="9" max="10" width="14.5703125" style="2" bestFit="1" customWidth="1"/>
    <col min="11" max="11" width="16.85546875" style="2" bestFit="1" customWidth="1"/>
    <col min="12" max="12" width="19" style="2" bestFit="1" customWidth="1"/>
    <col min="13" max="13" width="18.85546875" style="2" bestFit="1" customWidth="1"/>
    <col min="14" max="16384" width="11.42578125" style="2"/>
  </cols>
  <sheetData>
    <row r="1" spans="1:14" ht="15.75" x14ac:dyDescent="0.25">
      <c r="A1" s="1"/>
      <c r="B1" s="27" t="str">
        <f>+IF(+B10+B30=B9,"correcto","ERROR")</f>
        <v>ERROR</v>
      </c>
      <c r="C1" s="27" t="str">
        <f t="shared" ref="C1:M1" si="0">+IF(+C10+C30=C9,"correcto","ERROR")</f>
        <v>correcto</v>
      </c>
      <c r="D1" s="27" t="str">
        <f t="shared" si="0"/>
        <v>correcto</v>
      </c>
      <c r="E1" s="27" t="str">
        <f t="shared" si="0"/>
        <v>correcto</v>
      </c>
      <c r="F1" s="27" t="str">
        <f t="shared" si="0"/>
        <v>correcto</v>
      </c>
      <c r="G1" s="27" t="str">
        <f t="shared" si="0"/>
        <v>correcto</v>
      </c>
      <c r="H1" s="27" t="str">
        <f t="shared" si="0"/>
        <v>ERROR</v>
      </c>
      <c r="I1" s="27" t="str">
        <f t="shared" si="0"/>
        <v>correcto</v>
      </c>
      <c r="J1" s="27" t="str">
        <f t="shared" si="0"/>
        <v>correcto</v>
      </c>
      <c r="K1" s="27" t="str">
        <f t="shared" si="0"/>
        <v>correcto</v>
      </c>
      <c r="L1" s="27" t="str">
        <f t="shared" si="0"/>
        <v>correcto</v>
      </c>
      <c r="M1" s="27" t="str">
        <f t="shared" si="0"/>
        <v>correcto</v>
      </c>
    </row>
    <row r="2" spans="1:14" ht="15.75" x14ac:dyDescent="0.25">
      <c r="A2" s="1"/>
      <c r="B2" s="27" t="str">
        <f>+IF(+SUM(B11:B29)=B10,"correcto","ERROR")</f>
        <v>correcto</v>
      </c>
      <c r="C2" s="27" t="str">
        <f t="shared" ref="C2:M2" si="1">+IF(+SUM(C11:C29)=C10,"correcto","ERROR")</f>
        <v>correcto</v>
      </c>
      <c r="D2" s="27" t="str">
        <f t="shared" si="1"/>
        <v>correcto</v>
      </c>
      <c r="E2" s="27" t="str">
        <f t="shared" si="1"/>
        <v>correcto</v>
      </c>
      <c r="F2" s="27" t="str">
        <f t="shared" si="1"/>
        <v>correcto</v>
      </c>
      <c r="G2" s="27" t="str">
        <f>+IF(+SUM(G11:G29)=G10,"correcto","ERROR")</f>
        <v>correcto</v>
      </c>
      <c r="H2" s="27" t="str">
        <f t="shared" si="1"/>
        <v>correcto</v>
      </c>
      <c r="I2" s="27" t="str">
        <f t="shared" si="1"/>
        <v>correcto</v>
      </c>
      <c r="J2" s="27" t="str">
        <f t="shared" si="1"/>
        <v>correcto</v>
      </c>
      <c r="K2" s="27" t="str">
        <f t="shared" si="1"/>
        <v>correcto</v>
      </c>
      <c r="L2" s="27" t="str">
        <f t="shared" si="1"/>
        <v>correcto</v>
      </c>
      <c r="M2" s="27" t="str">
        <f t="shared" si="1"/>
        <v>correcto</v>
      </c>
    </row>
    <row r="3" spans="1:14" x14ac:dyDescent="0.25">
      <c r="B3" s="27" t="str">
        <f t="shared" ref="B3:M3" si="2">+IF(+SUM(B31:B132)=B30,"correcto","ERROR")</f>
        <v>correcto</v>
      </c>
      <c r="C3" s="27" t="str">
        <f t="shared" si="2"/>
        <v>correcto</v>
      </c>
      <c r="D3" s="27" t="str">
        <f t="shared" si="2"/>
        <v>correcto</v>
      </c>
      <c r="E3" s="27" t="str">
        <f t="shared" si="2"/>
        <v>correcto</v>
      </c>
      <c r="F3" s="27" t="str">
        <f t="shared" si="2"/>
        <v>correcto</v>
      </c>
      <c r="G3" s="68" t="str">
        <f t="shared" si="2"/>
        <v>correcto</v>
      </c>
      <c r="H3" s="68" t="str">
        <f t="shared" si="2"/>
        <v>correcto</v>
      </c>
      <c r="I3" s="27" t="str">
        <f t="shared" si="2"/>
        <v>correcto</v>
      </c>
      <c r="J3" s="27" t="str">
        <f t="shared" si="2"/>
        <v>correcto</v>
      </c>
      <c r="K3" s="27" t="str">
        <f t="shared" si="2"/>
        <v>correcto</v>
      </c>
      <c r="L3" s="27" t="str">
        <f t="shared" si="2"/>
        <v>correcto</v>
      </c>
      <c r="M3" s="27" t="str">
        <f t="shared" si="2"/>
        <v>correcto</v>
      </c>
    </row>
    <row r="4" spans="1:14" ht="15.75" x14ac:dyDescent="0.25">
      <c r="A4" s="1" t="s">
        <v>78</v>
      </c>
    </row>
    <row r="5" spans="1:14" ht="15.75" x14ac:dyDescent="0.25">
      <c r="A5" s="1" t="s">
        <v>79</v>
      </c>
      <c r="B5" s="3"/>
      <c r="C5" s="3"/>
      <c r="D5" s="3"/>
      <c r="E5" s="3"/>
      <c r="F5" s="3"/>
      <c r="G5" s="3"/>
      <c r="H5" s="3"/>
    </row>
    <row r="6" spans="1:14" ht="15" customHeight="1" x14ac:dyDescent="0.25">
      <c r="A6" s="3"/>
      <c r="B6" s="89"/>
      <c r="C6" s="89"/>
      <c r="D6" s="4"/>
      <c r="E6" s="5"/>
      <c r="F6" s="3"/>
      <c r="G6" s="3"/>
      <c r="H6" s="3"/>
    </row>
    <row r="7" spans="1:14" ht="51" customHeight="1" x14ac:dyDescent="0.25">
      <c r="A7" s="21" t="s">
        <v>36</v>
      </c>
      <c r="B7" s="21" t="s">
        <v>32</v>
      </c>
      <c r="C7" s="21" t="s">
        <v>37</v>
      </c>
      <c r="D7" s="21" t="s">
        <v>38</v>
      </c>
      <c r="E7" s="21" t="s">
        <v>39</v>
      </c>
      <c r="F7" s="21" t="s">
        <v>40</v>
      </c>
      <c r="G7" s="21" t="s">
        <v>41</v>
      </c>
      <c r="H7" s="21" t="s">
        <v>42</v>
      </c>
      <c r="I7" s="21" t="s">
        <v>6</v>
      </c>
      <c r="J7" s="21" t="s">
        <v>43</v>
      </c>
      <c r="K7" s="21" t="s">
        <v>8</v>
      </c>
      <c r="L7" s="21" t="s">
        <v>9</v>
      </c>
      <c r="M7" s="21" t="s">
        <v>10</v>
      </c>
    </row>
    <row r="8" spans="1:14" ht="21.75" customHeight="1" x14ac:dyDescent="0.25">
      <c r="A8" s="25"/>
      <c r="B8" s="96" t="s">
        <v>1</v>
      </c>
      <c r="C8" s="97"/>
      <c r="D8" s="97"/>
      <c r="E8" s="97"/>
      <c r="F8" s="97"/>
      <c r="G8" s="97"/>
      <c r="H8" s="97"/>
      <c r="I8" s="97"/>
      <c r="J8" s="97"/>
      <c r="K8" s="97"/>
      <c r="L8" s="97"/>
      <c r="M8" s="98"/>
    </row>
    <row r="9" spans="1:14" ht="33" customHeight="1" x14ac:dyDescent="0.25">
      <c r="A9" s="24" t="s">
        <v>45</v>
      </c>
      <c r="B9" s="69">
        <f>SUM(C9:M9)</f>
        <v>2282077884</v>
      </c>
      <c r="C9" s="69">
        <v>128970956</v>
      </c>
      <c r="D9" s="69">
        <v>118834957</v>
      </c>
      <c r="E9" s="69">
        <v>9183149</v>
      </c>
      <c r="F9" s="69">
        <v>11981560</v>
      </c>
      <c r="G9" s="69">
        <f>+G10+G30</f>
        <v>925967693</v>
      </c>
      <c r="H9" s="69">
        <v>16679514</v>
      </c>
      <c r="I9" s="69">
        <v>55237554</v>
      </c>
      <c r="J9" s="69">
        <v>194686107</v>
      </c>
      <c r="K9" s="69">
        <v>146206267</v>
      </c>
      <c r="L9" s="69">
        <v>47731763</v>
      </c>
      <c r="M9" s="69">
        <v>626598364</v>
      </c>
      <c r="N9" s="29" t="str">
        <f>+IF(+SUM(C9:M9)=B9,"correcto","ERROR")</f>
        <v>correcto</v>
      </c>
    </row>
    <row r="10" spans="1:14" ht="33" customHeight="1" x14ac:dyDescent="0.25">
      <c r="A10" s="24" t="s">
        <v>44</v>
      </c>
      <c r="B10" s="69">
        <v>1155213005</v>
      </c>
      <c r="C10" s="69">
        <v>2975797</v>
      </c>
      <c r="D10" s="69">
        <v>956186</v>
      </c>
      <c r="E10" s="69">
        <v>153567</v>
      </c>
      <c r="F10" s="69">
        <v>1404239</v>
      </c>
      <c r="G10" s="69">
        <f>SUM(G11:G29)</f>
        <v>601971835</v>
      </c>
      <c r="H10" s="69">
        <v>10213135</v>
      </c>
      <c r="I10" s="69">
        <v>24950762</v>
      </c>
      <c r="J10" s="69">
        <v>100866872</v>
      </c>
      <c r="K10" s="69">
        <v>56775729</v>
      </c>
      <c r="L10" s="69">
        <v>19264100</v>
      </c>
      <c r="M10" s="69">
        <v>335680783</v>
      </c>
      <c r="N10" s="29" t="str">
        <f t="shared" ref="N10:N73" si="3">+IF(+SUM(C10:M10)=B10,"correcto","ERROR")</f>
        <v>correcto</v>
      </c>
    </row>
    <row r="11" spans="1:14" ht="21.75" customHeight="1" x14ac:dyDescent="0.25">
      <c r="A11" s="24" t="s">
        <v>46</v>
      </c>
      <c r="B11" s="50">
        <v>24559666</v>
      </c>
      <c r="C11" s="50">
        <v>67282</v>
      </c>
      <c r="D11" s="50">
        <v>56571</v>
      </c>
      <c r="E11" s="50">
        <v>0</v>
      </c>
      <c r="F11" s="50">
        <v>0</v>
      </c>
      <c r="G11" s="50">
        <v>5669378</v>
      </c>
      <c r="H11" s="50">
        <v>178863</v>
      </c>
      <c r="I11" s="50">
        <v>1698250</v>
      </c>
      <c r="J11" s="50">
        <v>3290195</v>
      </c>
      <c r="K11" s="50">
        <v>2304449</v>
      </c>
      <c r="L11" s="50">
        <v>677751</v>
      </c>
      <c r="M11" s="50">
        <v>10616927</v>
      </c>
      <c r="N11" s="29" t="str">
        <f>+IF(+SUM(C11:M11)=B11,"correcto","ERROR")</f>
        <v>correcto</v>
      </c>
    </row>
    <row r="12" spans="1:14" ht="21.75" customHeight="1" x14ac:dyDescent="0.25">
      <c r="A12" s="24" t="s">
        <v>47</v>
      </c>
      <c r="B12" s="50">
        <v>116350530</v>
      </c>
      <c r="C12" s="50">
        <v>73250</v>
      </c>
      <c r="D12" s="50">
        <v>1958</v>
      </c>
      <c r="E12" s="50">
        <v>0</v>
      </c>
      <c r="F12" s="50">
        <v>0</v>
      </c>
      <c r="G12" s="50">
        <v>64887559</v>
      </c>
      <c r="H12" s="50">
        <v>1521833</v>
      </c>
      <c r="I12" s="50">
        <v>3325985</v>
      </c>
      <c r="J12" s="50">
        <v>7670633</v>
      </c>
      <c r="K12" s="50">
        <v>5050624</v>
      </c>
      <c r="L12" s="50">
        <v>1473293</v>
      </c>
      <c r="M12" s="50">
        <v>32345395</v>
      </c>
      <c r="N12" s="29" t="str">
        <f t="shared" si="3"/>
        <v>correcto</v>
      </c>
    </row>
    <row r="13" spans="1:14" ht="21.75" customHeight="1" x14ac:dyDescent="0.25">
      <c r="A13" s="24" t="s">
        <v>48</v>
      </c>
      <c r="B13" s="50">
        <v>34036701</v>
      </c>
      <c r="C13" s="50">
        <v>429496</v>
      </c>
      <c r="D13" s="50">
        <v>75655</v>
      </c>
      <c r="E13" s="50">
        <v>0</v>
      </c>
      <c r="F13" s="50">
        <v>15576</v>
      </c>
      <c r="G13" s="50">
        <v>23992194</v>
      </c>
      <c r="H13" s="50">
        <v>8541</v>
      </c>
      <c r="I13" s="50">
        <v>1292786</v>
      </c>
      <c r="J13" s="50">
        <v>2044204</v>
      </c>
      <c r="K13" s="50">
        <v>910990</v>
      </c>
      <c r="L13" s="50">
        <v>391925</v>
      </c>
      <c r="M13" s="50">
        <v>4875334</v>
      </c>
      <c r="N13" s="29" t="str">
        <f t="shared" si="3"/>
        <v>correcto</v>
      </c>
    </row>
    <row r="14" spans="1:14" ht="21.75" customHeight="1" x14ac:dyDescent="0.25">
      <c r="A14" s="24" t="s">
        <v>49</v>
      </c>
      <c r="B14" s="51">
        <v>16473337</v>
      </c>
      <c r="C14" s="52">
        <v>32633</v>
      </c>
      <c r="D14" s="52">
        <v>258159</v>
      </c>
      <c r="E14" s="52">
        <v>0</v>
      </c>
      <c r="F14" s="2">
        <v>0</v>
      </c>
      <c r="G14" s="52">
        <v>6732209</v>
      </c>
      <c r="H14" s="52">
        <v>117161</v>
      </c>
      <c r="I14" s="52">
        <v>599382</v>
      </c>
      <c r="J14" s="52">
        <v>2161016</v>
      </c>
      <c r="K14" s="52">
        <v>989123</v>
      </c>
      <c r="L14" s="52">
        <v>444543</v>
      </c>
      <c r="M14" s="52">
        <v>5139111</v>
      </c>
      <c r="N14" s="29" t="str">
        <f t="shared" si="3"/>
        <v>correcto</v>
      </c>
    </row>
    <row r="15" spans="1:14" ht="21.75" customHeight="1" x14ac:dyDescent="0.25">
      <c r="A15" s="24" t="s">
        <v>50</v>
      </c>
      <c r="B15" s="51">
        <v>15832120</v>
      </c>
      <c r="C15" s="52">
        <v>627453</v>
      </c>
      <c r="D15" s="52">
        <v>78930</v>
      </c>
      <c r="E15" s="53">
        <v>0</v>
      </c>
      <c r="F15" s="52">
        <v>0</v>
      </c>
      <c r="G15" s="52">
        <v>9129072</v>
      </c>
      <c r="H15" s="52">
        <v>48768</v>
      </c>
      <c r="I15" s="52">
        <v>734537</v>
      </c>
      <c r="J15" s="52">
        <v>1362803</v>
      </c>
      <c r="K15" s="52">
        <v>729522</v>
      </c>
      <c r="L15" s="52">
        <v>275082</v>
      </c>
      <c r="M15" s="52">
        <v>2845953</v>
      </c>
      <c r="N15" s="29" t="str">
        <f t="shared" si="3"/>
        <v>correcto</v>
      </c>
    </row>
    <row r="16" spans="1:14" ht="21.75" customHeight="1" x14ac:dyDescent="0.25">
      <c r="A16" s="24" t="s">
        <v>51</v>
      </c>
      <c r="B16" s="51">
        <v>107202507</v>
      </c>
      <c r="C16" s="52">
        <v>0</v>
      </c>
      <c r="D16" s="52">
        <v>0</v>
      </c>
      <c r="E16" s="52">
        <v>0</v>
      </c>
      <c r="F16" s="52">
        <v>98249</v>
      </c>
      <c r="G16" s="52">
        <v>67710939</v>
      </c>
      <c r="H16" s="52">
        <v>856421</v>
      </c>
      <c r="I16" s="52">
        <v>1874539</v>
      </c>
      <c r="J16" s="52">
        <v>7242323</v>
      </c>
      <c r="K16" s="52">
        <v>4249629</v>
      </c>
      <c r="L16" s="52">
        <v>1516599</v>
      </c>
      <c r="M16" s="52">
        <v>23653808</v>
      </c>
      <c r="N16" s="29" t="str">
        <f t="shared" si="3"/>
        <v>correcto</v>
      </c>
    </row>
    <row r="17" spans="1:14" ht="21.75" customHeight="1" x14ac:dyDescent="0.25">
      <c r="A17" s="24" t="s">
        <v>52</v>
      </c>
      <c r="B17" s="51">
        <v>39819460</v>
      </c>
      <c r="C17" s="52">
        <v>74732</v>
      </c>
      <c r="D17" s="52">
        <v>80320</v>
      </c>
      <c r="E17" s="2">
        <v>0</v>
      </c>
      <c r="F17" s="52">
        <v>77880</v>
      </c>
      <c r="G17" s="52">
        <v>16339742</v>
      </c>
      <c r="H17" s="52">
        <v>479318</v>
      </c>
      <c r="I17" s="52">
        <v>605259</v>
      </c>
      <c r="J17" s="52">
        <v>5061839</v>
      </c>
      <c r="K17" s="52">
        <v>2022357</v>
      </c>
      <c r="L17" s="52">
        <v>823167</v>
      </c>
      <c r="M17" s="52">
        <v>14254846</v>
      </c>
      <c r="N17" s="29" t="str">
        <f t="shared" si="3"/>
        <v>correcto</v>
      </c>
    </row>
    <row r="18" spans="1:14" ht="21.75" customHeight="1" x14ac:dyDescent="0.25">
      <c r="A18" s="24" t="s">
        <v>53</v>
      </c>
      <c r="B18" s="51">
        <v>107288752</v>
      </c>
      <c r="C18" s="52">
        <v>0</v>
      </c>
      <c r="D18" s="52">
        <v>0</v>
      </c>
      <c r="E18" s="2">
        <v>0</v>
      </c>
      <c r="F18" s="52">
        <v>0</v>
      </c>
      <c r="G18" s="52">
        <v>63122194</v>
      </c>
      <c r="H18" s="52">
        <v>229790</v>
      </c>
      <c r="I18" s="52">
        <v>887321</v>
      </c>
      <c r="J18" s="52">
        <v>7943193</v>
      </c>
      <c r="K18" s="52">
        <v>4984293</v>
      </c>
      <c r="L18" s="52">
        <v>1398329</v>
      </c>
      <c r="M18" s="52">
        <v>28723632</v>
      </c>
      <c r="N18" s="29" t="str">
        <f t="shared" si="3"/>
        <v>correcto</v>
      </c>
    </row>
    <row r="19" spans="1:14" ht="21.75" customHeight="1" x14ac:dyDescent="0.25">
      <c r="A19" s="24" t="s">
        <v>54</v>
      </c>
      <c r="B19" s="51">
        <v>61407588</v>
      </c>
      <c r="C19" s="52">
        <v>0</v>
      </c>
      <c r="D19" s="52">
        <v>19509</v>
      </c>
      <c r="E19" s="2">
        <v>0</v>
      </c>
      <c r="F19" s="52">
        <v>0</v>
      </c>
      <c r="G19" s="52">
        <v>24748736</v>
      </c>
      <c r="H19" s="52">
        <v>1067600</v>
      </c>
      <c r="I19" s="52">
        <v>2285880</v>
      </c>
      <c r="J19" s="52">
        <v>6872420</v>
      </c>
      <c r="K19" s="52">
        <v>3561915</v>
      </c>
      <c r="L19" s="52">
        <v>1347062</v>
      </c>
      <c r="M19" s="52">
        <v>21504466</v>
      </c>
      <c r="N19" s="29" t="str">
        <f t="shared" si="3"/>
        <v>correcto</v>
      </c>
    </row>
    <row r="20" spans="1:14" ht="21.75" customHeight="1" x14ac:dyDescent="0.25">
      <c r="A20" s="24" t="s">
        <v>55</v>
      </c>
      <c r="B20" s="51">
        <v>118436501</v>
      </c>
      <c r="C20" s="52">
        <v>20203</v>
      </c>
      <c r="D20" s="52">
        <v>100849</v>
      </c>
      <c r="E20" s="2">
        <v>0</v>
      </c>
      <c r="F20" s="52">
        <v>15576</v>
      </c>
      <c r="G20" s="52">
        <v>63988085</v>
      </c>
      <c r="H20" s="52">
        <v>829428</v>
      </c>
      <c r="I20" s="52">
        <v>1474951</v>
      </c>
      <c r="J20" s="52">
        <v>12090007</v>
      </c>
      <c r="K20" s="52">
        <v>6618462</v>
      </c>
      <c r="L20" s="52">
        <v>1970735</v>
      </c>
      <c r="M20" s="52">
        <v>31328205</v>
      </c>
      <c r="N20" s="29" t="str">
        <f t="shared" si="3"/>
        <v>correcto</v>
      </c>
    </row>
    <row r="21" spans="1:14" ht="21.75" customHeight="1" x14ac:dyDescent="0.25">
      <c r="A21" s="24" t="s">
        <v>56</v>
      </c>
      <c r="B21" s="51">
        <v>23799046</v>
      </c>
      <c r="C21" s="52">
        <v>4535</v>
      </c>
      <c r="D21" s="52">
        <v>82634</v>
      </c>
      <c r="E21" s="2">
        <v>0</v>
      </c>
      <c r="F21" s="52">
        <v>1198</v>
      </c>
      <c r="G21" s="52">
        <v>9834616</v>
      </c>
      <c r="H21" s="52">
        <v>96585</v>
      </c>
      <c r="I21" s="52">
        <v>722785</v>
      </c>
      <c r="J21" s="52">
        <v>3971597</v>
      </c>
      <c r="K21" s="52">
        <v>1589620</v>
      </c>
      <c r="L21" s="52">
        <v>559445</v>
      </c>
      <c r="M21" s="52">
        <v>6936031</v>
      </c>
      <c r="N21" s="29" t="str">
        <f t="shared" si="3"/>
        <v>correcto</v>
      </c>
    </row>
    <row r="22" spans="1:14" ht="21.75" customHeight="1" x14ac:dyDescent="0.25">
      <c r="A22" s="24" t="s">
        <v>57</v>
      </c>
      <c r="B22" s="51">
        <v>17040108</v>
      </c>
      <c r="C22" s="52">
        <v>45442</v>
      </c>
      <c r="D22" s="52">
        <v>187054</v>
      </c>
      <c r="E22" s="52">
        <v>0</v>
      </c>
      <c r="F22" s="52">
        <v>67096</v>
      </c>
      <c r="G22" s="52">
        <v>5326453</v>
      </c>
      <c r="H22" s="52">
        <v>42151</v>
      </c>
      <c r="I22" s="52">
        <v>5006606</v>
      </c>
      <c r="J22" s="52">
        <v>1674300</v>
      </c>
      <c r="K22" s="52">
        <v>834404</v>
      </c>
      <c r="L22" s="52">
        <v>327642</v>
      </c>
      <c r="M22" s="52">
        <v>3528960</v>
      </c>
      <c r="N22" s="29" t="str">
        <f t="shared" si="3"/>
        <v>correcto</v>
      </c>
    </row>
    <row r="23" spans="1:14" ht="21.75" customHeight="1" x14ac:dyDescent="0.25">
      <c r="A23" s="24" t="s">
        <v>58</v>
      </c>
      <c r="B23" s="51">
        <v>89376962</v>
      </c>
      <c r="C23" s="52">
        <v>2268</v>
      </c>
      <c r="D23" s="52">
        <v>2387</v>
      </c>
      <c r="E23" s="52">
        <v>0</v>
      </c>
      <c r="F23" s="53"/>
      <c r="G23" s="52">
        <v>32123322</v>
      </c>
      <c r="H23" s="52">
        <v>1105374</v>
      </c>
      <c r="I23" s="52">
        <v>452475</v>
      </c>
      <c r="J23" s="52">
        <v>8741406</v>
      </c>
      <c r="K23" s="52">
        <v>5673963</v>
      </c>
      <c r="L23" s="52">
        <v>1659995</v>
      </c>
      <c r="M23" s="52">
        <v>39615772</v>
      </c>
      <c r="N23" s="29" t="str">
        <f t="shared" si="3"/>
        <v>correcto</v>
      </c>
    </row>
    <row r="24" spans="1:14" ht="21.75" customHeight="1" x14ac:dyDescent="0.25">
      <c r="A24" s="24" t="s">
        <v>59</v>
      </c>
      <c r="B24" s="51">
        <v>65944832</v>
      </c>
      <c r="C24" s="52">
        <v>27212</v>
      </c>
      <c r="D24" s="52">
        <v>1958</v>
      </c>
      <c r="E24" s="52">
        <v>137788</v>
      </c>
      <c r="F24" s="52">
        <v>37143</v>
      </c>
      <c r="G24" s="52">
        <v>33420546</v>
      </c>
      <c r="H24" s="52">
        <v>662537</v>
      </c>
      <c r="I24" s="52">
        <v>117526</v>
      </c>
      <c r="J24" s="52">
        <v>6950294</v>
      </c>
      <c r="K24" s="52">
        <v>3783877</v>
      </c>
      <c r="L24" s="52">
        <v>1188452</v>
      </c>
      <c r="M24" s="52">
        <v>19617499</v>
      </c>
      <c r="N24" s="29" t="str">
        <f t="shared" si="3"/>
        <v>correcto</v>
      </c>
    </row>
    <row r="25" spans="1:14" ht="21.75" customHeight="1" x14ac:dyDescent="0.25">
      <c r="A25" s="24" t="s">
        <v>60</v>
      </c>
      <c r="B25" s="51">
        <v>31308966</v>
      </c>
      <c r="C25" s="52">
        <v>531268</v>
      </c>
      <c r="D25" s="52">
        <v>80</v>
      </c>
      <c r="E25" s="52">
        <v>13594</v>
      </c>
      <c r="F25" s="52">
        <v>127005</v>
      </c>
      <c r="G25" s="52">
        <v>16149854</v>
      </c>
      <c r="H25" s="52">
        <v>228299</v>
      </c>
      <c r="I25" s="52">
        <v>699279</v>
      </c>
      <c r="J25" s="52">
        <v>2589325</v>
      </c>
      <c r="K25" s="52">
        <v>1206837</v>
      </c>
      <c r="L25" s="52">
        <v>467723</v>
      </c>
      <c r="M25" s="52">
        <v>9295702</v>
      </c>
      <c r="N25" s="29" t="str">
        <f t="shared" si="3"/>
        <v>correcto</v>
      </c>
    </row>
    <row r="26" spans="1:14" ht="21.75" customHeight="1" x14ac:dyDescent="0.25">
      <c r="A26" s="24" t="s">
        <v>61</v>
      </c>
      <c r="B26" s="51">
        <v>68684870</v>
      </c>
      <c r="C26" s="52">
        <v>7559</v>
      </c>
      <c r="D26" s="52">
        <v>3465</v>
      </c>
      <c r="E26" s="52">
        <v>0</v>
      </c>
      <c r="F26" s="53"/>
      <c r="G26" s="52">
        <v>31268095</v>
      </c>
      <c r="H26" s="52">
        <v>668579</v>
      </c>
      <c r="I26" s="52">
        <v>1463198</v>
      </c>
      <c r="J26" s="52">
        <v>5801646</v>
      </c>
      <c r="K26" s="52">
        <v>3202885</v>
      </c>
      <c r="L26" s="52">
        <v>1274555</v>
      </c>
      <c r="M26" s="52">
        <v>24994888</v>
      </c>
      <c r="N26" s="29" t="str">
        <f t="shared" si="3"/>
        <v>correcto</v>
      </c>
    </row>
    <row r="27" spans="1:14" ht="21.75" customHeight="1" x14ac:dyDescent="0.25">
      <c r="A27" s="24" t="s">
        <v>62</v>
      </c>
      <c r="B27" s="51">
        <v>47556628</v>
      </c>
      <c r="C27" s="52">
        <v>1031708</v>
      </c>
      <c r="D27" s="52">
        <v>3166</v>
      </c>
      <c r="E27" s="52">
        <v>2185</v>
      </c>
      <c r="F27" s="52">
        <v>964516</v>
      </c>
      <c r="G27" s="52">
        <v>32122118</v>
      </c>
      <c r="H27" s="52">
        <v>136699</v>
      </c>
      <c r="I27" s="52">
        <v>869692</v>
      </c>
      <c r="J27" s="52">
        <v>2491982</v>
      </c>
      <c r="K27" s="52">
        <v>1476311</v>
      </c>
      <c r="L27" s="52">
        <v>752239</v>
      </c>
      <c r="M27" s="52">
        <v>7706012</v>
      </c>
      <c r="N27" s="29" t="str">
        <f t="shared" si="3"/>
        <v>correcto</v>
      </c>
    </row>
    <row r="28" spans="1:14" ht="21.75" customHeight="1" x14ac:dyDescent="0.25">
      <c r="A28" s="24" t="s">
        <v>63</v>
      </c>
      <c r="B28" s="51">
        <v>64457641</v>
      </c>
      <c r="C28" s="52">
        <v>0</v>
      </c>
      <c r="D28" s="52">
        <v>3491</v>
      </c>
      <c r="E28" s="52">
        <v>0</v>
      </c>
      <c r="F28" s="2">
        <v>0</v>
      </c>
      <c r="G28" s="52">
        <v>33508825</v>
      </c>
      <c r="H28" s="52">
        <v>605798</v>
      </c>
      <c r="I28" s="52">
        <v>640517</v>
      </c>
      <c r="J28" s="52">
        <v>5840583</v>
      </c>
      <c r="K28" s="52">
        <v>2976746</v>
      </c>
      <c r="L28" s="52">
        <v>1305289</v>
      </c>
      <c r="M28" s="52">
        <v>19576392</v>
      </c>
      <c r="N28" s="29" t="str">
        <f t="shared" si="3"/>
        <v>correcto</v>
      </c>
    </row>
    <row r="29" spans="1:14" ht="21.75" customHeight="1" x14ac:dyDescent="0.25">
      <c r="A29" s="24" t="s">
        <v>64</v>
      </c>
      <c r="B29" s="51">
        <v>105636790</v>
      </c>
      <c r="C29" s="52">
        <v>756</v>
      </c>
      <c r="D29" s="52">
        <v>0</v>
      </c>
      <c r="E29" s="52">
        <v>0</v>
      </c>
      <c r="F29" s="2">
        <v>0</v>
      </c>
      <c r="G29" s="52">
        <v>61897898</v>
      </c>
      <c r="H29" s="52">
        <v>1329390</v>
      </c>
      <c r="I29" s="52">
        <v>199794</v>
      </c>
      <c r="J29" s="52">
        <v>7067106</v>
      </c>
      <c r="K29" s="52">
        <v>4609722</v>
      </c>
      <c r="L29" s="52">
        <v>1410274</v>
      </c>
      <c r="M29" s="52">
        <v>29121850</v>
      </c>
      <c r="N29" s="29" t="str">
        <f t="shared" si="3"/>
        <v>correcto</v>
      </c>
    </row>
    <row r="30" spans="1:14" ht="33" customHeight="1" x14ac:dyDescent="0.25">
      <c r="A30" s="63" t="s">
        <v>65</v>
      </c>
      <c r="B30" s="67">
        <f>SUM(C30:M30)</f>
        <v>1126864933</v>
      </c>
      <c r="C30" s="67">
        <v>125995159</v>
      </c>
      <c r="D30" s="67">
        <v>117878771</v>
      </c>
      <c r="E30" s="67">
        <v>9029582</v>
      </c>
      <c r="F30" s="67">
        <v>10577321</v>
      </c>
      <c r="G30" s="67">
        <f>SUM(G31:G132)</f>
        <v>323995858</v>
      </c>
      <c r="H30" s="67">
        <f>SUM(H31:H132)</f>
        <v>6466433</v>
      </c>
      <c r="I30" s="67">
        <v>30286792</v>
      </c>
      <c r="J30" s="67">
        <v>93819235</v>
      </c>
      <c r="K30" s="67">
        <v>89430538</v>
      </c>
      <c r="L30" s="67">
        <v>28467663</v>
      </c>
      <c r="M30" s="67">
        <v>290917581</v>
      </c>
      <c r="N30" s="29" t="str">
        <f t="shared" si="3"/>
        <v>correcto</v>
      </c>
    </row>
    <row r="31" spans="1:14" ht="21.75" customHeight="1" x14ac:dyDescent="0.25">
      <c r="A31" s="24" t="s">
        <v>66</v>
      </c>
      <c r="B31" s="50">
        <v>8231929</v>
      </c>
      <c r="C31" s="54">
        <v>1222537</v>
      </c>
      <c r="D31" s="54">
        <v>1552928</v>
      </c>
      <c r="E31" s="54">
        <v>760</v>
      </c>
      <c r="F31" s="54">
        <v>144977</v>
      </c>
      <c r="G31" s="54">
        <v>2500450</v>
      </c>
      <c r="H31" s="54">
        <v>25623</v>
      </c>
      <c r="I31" s="54">
        <v>35258</v>
      </c>
      <c r="J31" s="54">
        <v>603527</v>
      </c>
      <c r="K31" s="54">
        <v>742782</v>
      </c>
      <c r="L31" s="54">
        <v>172541</v>
      </c>
      <c r="M31" s="54">
        <v>1230546</v>
      </c>
      <c r="N31" s="29" t="str">
        <f t="shared" si="3"/>
        <v>correcto</v>
      </c>
    </row>
    <row r="32" spans="1:14" ht="21.75" customHeight="1" x14ac:dyDescent="0.25">
      <c r="A32" s="24" t="s">
        <v>67</v>
      </c>
      <c r="B32" s="50">
        <v>2964605</v>
      </c>
      <c r="C32" s="54">
        <v>662171</v>
      </c>
      <c r="D32" s="54">
        <v>584437</v>
      </c>
      <c r="E32" s="54">
        <v>0</v>
      </c>
      <c r="F32" s="54">
        <v>0</v>
      </c>
      <c r="G32" s="54">
        <v>41925</v>
      </c>
      <c r="H32" s="54">
        <v>14068</v>
      </c>
      <c r="I32" s="54">
        <v>17629</v>
      </c>
      <c r="J32" s="54">
        <v>292029</v>
      </c>
      <c r="K32" s="54">
        <v>315238</v>
      </c>
      <c r="L32" s="54">
        <v>75997</v>
      </c>
      <c r="M32" s="54">
        <v>961111</v>
      </c>
      <c r="N32" s="29" t="str">
        <f t="shared" si="3"/>
        <v>correcto</v>
      </c>
    </row>
    <row r="33" spans="1:14" ht="21.75" customHeight="1" x14ac:dyDescent="0.25">
      <c r="A33" s="24" t="s">
        <v>68</v>
      </c>
      <c r="B33" s="50">
        <v>5032284</v>
      </c>
      <c r="C33" s="54">
        <v>621846</v>
      </c>
      <c r="D33" s="54">
        <v>2165886</v>
      </c>
      <c r="E33" s="54">
        <v>0</v>
      </c>
      <c r="F33" s="54">
        <v>0</v>
      </c>
      <c r="G33" s="54">
        <v>34787</v>
      </c>
      <c r="H33" s="54">
        <v>44234</v>
      </c>
      <c r="I33" s="54">
        <v>64639</v>
      </c>
      <c r="J33" s="54">
        <v>408841</v>
      </c>
      <c r="K33" s="54">
        <v>613846</v>
      </c>
      <c r="L33" s="54">
        <v>132399</v>
      </c>
      <c r="M33" s="54">
        <v>945806</v>
      </c>
      <c r="N33" s="29" t="str">
        <f t="shared" si="3"/>
        <v>correcto</v>
      </c>
    </row>
    <row r="34" spans="1:14" ht="21.75" customHeight="1" x14ac:dyDescent="0.25">
      <c r="A34" s="24" t="s">
        <v>69</v>
      </c>
      <c r="B34" s="50">
        <v>19069587</v>
      </c>
      <c r="C34" s="54">
        <v>1238467</v>
      </c>
      <c r="D34" s="54">
        <v>2577610</v>
      </c>
      <c r="E34" s="54">
        <v>0</v>
      </c>
      <c r="F34" s="54">
        <v>445714</v>
      </c>
      <c r="G34" s="54">
        <v>6123286</v>
      </c>
      <c r="H34" s="54">
        <v>89228</v>
      </c>
      <c r="I34" s="54">
        <v>211547</v>
      </c>
      <c r="J34" s="54">
        <v>1538020</v>
      </c>
      <c r="K34" s="54">
        <v>1126241</v>
      </c>
      <c r="L34" s="54">
        <v>477985</v>
      </c>
      <c r="M34" s="54">
        <v>5241489</v>
      </c>
      <c r="N34" s="29" t="str">
        <f t="shared" si="3"/>
        <v>correcto</v>
      </c>
    </row>
    <row r="35" spans="1:14" ht="21.75" customHeight="1" x14ac:dyDescent="0.25">
      <c r="A35" s="24" t="s">
        <v>70</v>
      </c>
      <c r="B35" s="50">
        <v>53405838</v>
      </c>
      <c r="C35" s="54">
        <v>371871</v>
      </c>
      <c r="D35" s="54">
        <v>763194</v>
      </c>
      <c r="E35" s="54">
        <v>45090</v>
      </c>
      <c r="F35" s="54">
        <v>8387</v>
      </c>
      <c r="G35" s="54">
        <v>10772016</v>
      </c>
      <c r="H35" s="54">
        <v>442804</v>
      </c>
      <c r="I35" s="54">
        <v>875568</v>
      </c>
      <c r="J35" s="54">
        <v>6560922</v>
      </c>
      <c r="K35" s="54">
        <v>6414997</v>
      </c>
      <c r="L35" s="54">
        <v>2049619</v>
      </c>
      <c r="M35" s="54">
        <v>25101370</v>
      </c>
      <c r="N35" s="29" t="str">
        <f t="shared" si="3"/>
        <v>correcto</v>
      </c>
    </row>
    <row r="36" spans="1:14" ht="21.75" customHeight="1" x14ac:dyDescent="0.25">
      <c r="A36" s="24" t="s">
        <v>71</v>
      </c>
      <c r="B36" s="50">
        <v>18423608</v>
      </c>
      <c r="C36" s="54">
        <v>11461283</v>
      </c>
      <c r="D36" s="54">
        <v>1479408</v>
      </c>
      <c r="E36" s="54">
        <v>0</v>
      </c>
      <c r="F36" s="54">
        <v>14378</v>
      </c>
      <c r="G36" s="54">
        <v>66134</v>
      </c>
      <c r="H36" s="54">
        <v>39261</v>
      </c>
      <c r="I36" s="54">
        <v>182165</v>
      </c>
      <c r="J36" s="54">
        <v>953962</v>
      </c>
      <c r="K36" s="54">
        <v>1446375</v>
      </c>
      <c r="L36" s="54">
        <v>230562</v>
      </c>
      <c r="M36" s="54">
        <v>2550080</v>
      </c>
      <c r="N36" s="29" t="str">
        <f t="shared" si="3"/>
        <v>correcto</v>
      </c>
    </row>
    <row r="37" spans="1:14" ht="21.75" customHeight="1" x14ac:dyDescent="0.25">
      <c r="A37" s="26" t="s">
        <v>73</v>
      </c>
      <c r="B37" s="50">
        <v>9107360</v>
      </c>
      <c r="C37" s="54">
        <v>1424682</v>
      </c>
      <c r="D37" s="54">
        <v>427469</v>
      </c>
      <c r="E37" s="54">
        <v>593</v>
      </c>
      <c r="F37" s="54">
        <v>219263</v>
      </c>
      <c r="G37" s="54">
        <v>4004848</v>
      </c>
      <c r="H37" s="54">
        <v>44146</v>
      </c>
      <c r="I37" s="54">
        <v>152784</v>
      </c>
      <c r="J37" s="54">
        <v>545121</v>
      </c>
      <c r="K37" s="54">
        <v>446633</v>
      </c>
      <c r="L37" s="54">
        <v>153226</v>
      </c>
      <c r="M37" s="54">
        <v>1688595</v>
      </c>
      <c r="N37" s="29" t="str">
        <f t="shared" si="3"/>
        <v>correcto</v>
      </c>
    </row>
    <row r="38" spans="1:14" ht="21.75" customHeight="1" x14ac:dyDescent="0.25">
      <c r="A38" s="26" t="s">
        <v>72</v>
      </c>
      <c r="B38" s="50">
        <v>7527624</v>
      </c>
      <c r="C38" s="54">
        <v>1370674</v>
      </c>
      <c r="D38" s="54">
        <v>435761</v>
      </c>
      <c r="E38" s="54">
        <v>0</v>
      </c>
      <c r="F38" s="54">
        <v>0</v>
      </c>
      <c r="G38" s="54">
        <v>2196010</v>
      </c>
      <c r="H38" s="54">
        <v>31057</v>
      </c>
      <c r="I38" s="54">
        <v>94021</v>
      </c>
      <c r="J38" s="54">
        <v>622996</v>
      </c>
      <c r="K38" s="54">
        <v>606701</v>
      </c>
      <c r="L38" s="54">
        <v>188667</v>
      </c>
      <c r="M38" s="54">
        <v>1981737</v>
      </c>
      <c r="N38" s="29" t="str">
        <f t="shared" si="3"/>
        <v>correcto</v>
      </c>
    </row>
    <row r="39" spans="1:14" ht="21.75" customHeight="1" x14ac:dyDescent="0.25">
      <c r="A39" s="26" t="s">
        <v>74</v>
      </c>
      <c r="B39" s="50">
        <v>8298196</v>
      </c>
      <c r="C39" s="54">
        <v>135697</v>
      </c>
      <c r="D39" s="54">
        <v>31365</v>
      </c>
      <c r="E39" s="54">
        <v>0</v>
      </c>
      <c r="F39" s="54">
        <v>0</v>
      </c>
      <c r="G39" s="54">
        <v>3728100</v>
      </c>
      <c r="H39" s="54">
        <v>41128</v>
      </c>
      <c r="I39" s="54">
        <v>117526</v>
      </c>
      <c r="J39" s="54">
        <v>915025</v>
      </c>
      <c r="K39" s="54">
        <v>550715</v>
      </c>
      <c r="L39" s="54">
        <v>188512</v>
      </c>
      <c r="M39" s="54">
        <v>2590128</v>
      </c>
      <c r="N39" s="29" t="str">
        <f t="shared" si="3"/>
        <v>correcto</v>
      </c>
    </row>
    <row r="40" spans="1:14" ht="21.75" customHeight="1" x14ac:dyDescent="0.25">
      <c r="A40" s="26" t="s">
        <v>75</v>
      </c>
      <c r="B40" s="50">
        <v>8979230</v>
      </c>
      <c r="C40" s="54">
        <v>2388888</v>
      </c>
      <c r="D40" s="54">
        <v>1867791</v>
      </c>
      <c r="E40" s="54">
        <v>0</v>
      </c>
      <c r="F40" s="54">
        <v>0</v>
      </c>
      <c r="G40" s="54">
        <v>125603</v>
      </c>
      <c r="H40" s="54">
        <v>56063</v>
      </c>
      <c r="I40" s="54">
        <v>99897</v>
      </c>
      <c r="J40" s="54">
        <v>739807</v>
      </c>
      <c r="K40" s="54">
        <v>1046806</v>
      </c>
      <c r="L40" s="54">
        <v>266779</v>
      </c>
      <c r="M40" s="54">
        <v>2387596</v>
      </c>
      <c r="N40" s="29" t="str">
        <f t="shared" si="3"/>
        <v>correcto</v>
      </c>
    </row>
    <row r="41" spans="1:14" ht="21.75" customHeight="1" x14ac:dyDescent="0.25">
      <c r="A41" s="26" t="s">
        <v>76</v>
      </c>
      <c r="B41" s="50">
        <v>7541862</v>
      </c>
      <c r="C41" s="54">
        <v>1119936</v>
      </c>
      <c r="D41" s="54">
        <v>1076257</v>
      </c>
      <c r="E41" s="54">
        <v>0</v>
      </c>
      <c r="F41" s="54">
        <v>0</v>
      </c>
      <c r="G41" s="54">
        <v>631326</v>
      </c>
      <c r="H41" s="54">
        <v>51527</v>
      </c>
      <c r="I41" s="54">
        <v>364330</v>
      </c>
      <c r="J41" s="54">
        <v>953962</v>
      </c>
      <c r="K41" s="54">
        <v>818951</v>
      </c>
      <c r="L41" s="54">
        <v>283454</v>
      </c>
      <c r="M41" s="54">
        <v>2242119</v>
      </c>
      <c r="N41" s="29" t="str">
        <f t="shared" si="3"/>
        <v>correcto</v>
      </c>
    </row>
    <row r="42" spans="1:14" ht="21.75" customHeight="1" x14ac:dyDescent="0.25">
      <c r="A42" s="26" t="s">
        <v>77</v>
      </c>
      <c r="B42" s="50">
        <v>3911133</v>
      </c>
      <c r="C42" s="54">
        <v>22327</v>
      </c>
      <c r="D42" s="54">
        <v>688420</v>
      </c>
      <c r="E42" s="54">
        <v>0</v>
      </c>
      <c r="F42" s="54">
        <v>0</v>
      </c>
      <c r="G42" s="54">
        <v>1682504</v>
      </c>
      <c r="H42" s="54">
        <v>5377</v>
      </c>
      <c r="I42" s="54">
        <v>29381</v>
      </c>
      <c r="J42" s="54">
        <v>330966</v>
      </c>
      <c r="K42" s="54">
        <v>258658</v>
      </c>
      <c r="L42" s="54">
        <v>94092</v>
      </c>
      <c r="M42" s="54">
        <v>799408</v>
      </c>
      <c r="N42" s="29" t="str">
        <f t="shared" si="3"/>
        <v>correcto</v>
      </c>
    </row>
    <row r="43" spans="1:14" ht="21.75" customHeight="1" x14ac:dyDescent="0.25">
      <c r="A43" s="26" t="s">
        <v>80</v>
      </c>
      <c r="B43" s="50">
        <v>48832222</v>
      </c>
      <c r="C43" s="54">
        <v>226522</v>
      </c>
      <c r="D43" s="54">
        <v>183976</v>
      </c>
      <c r="E43" s="54">
        <v>444</v>
      </c>
      <c r="F43" s="54">
        <v>82673</v>
      </c>
      <c r="G43" s="54">
        <v>41576743</v>
      </c>
      <c r="H43" s="54">
        <v>198125</v>
      </c>
      <c r="I43" s="54">
        <v>282062</v>
      </c>
      <c r="J43" s="54">
        <v>876087</v>
      </c>
      <c r="K43" s="54">
        <v>1228254</v>
      </c>
      <c r="L43" s="54">
        <v>198011</v>
      </c>
      <c r="M43" s="54">
        <v>3979325</v>
      </c>
      <c r="N43" s="29" t="str">
        <f t="shared" si="3"/>
        <v>correcto</v>
      </c>
    </row>
    <row r="44" spans="1:14" ht="21.75" customHeight="1" x14ac:dyDescent="0.25">
      <c r="A44" s="26" t="s">
        <v>81</v>
      </c>
      <c r="B44" s="50">
        <v>4590790</v>
      </c>
      <c r="C44" s="54">
        <v>89261</v>
      </c>
      <c r="D44" s="54">
        <v>1139993</v>
      </c>
      <c r="E44" s="54">
        <v>0</v>
      </c>
      <c r="F44" s="54">
        <v>0</v>
      </c>
      <c r="G44" s="54">
        <v>1612672</v>
      </c>
      <c r="H44" s="54">
        <v>25624</v>
      </c>
      <c r="I44" s="54">
        <v>94021</v>
      </c>
      <c r="J44" s="54">
        <v>408841</v>
      </c>
      <c r="K44" s="54">
        <v>299186</v>
      </c>
      <c r="L44" s="54">
        <v>114438</v>
      </c>
      <c r="M44" s="54">
        <v>806754</v>
      </c>
      <c r="N44" s="29" t="str">
        <f t="shared" si="3"/>
        <v>correcto</v>
      </c>
    </row>
    <row r="45" spans="1:14" ht="21.75" customHeight="1" x14ac:dyDescent="0.25">
      <c r="A45" s="26" t="s">
        <v>82</v>
      </c>
      <c r="B45" s="50">
        <v>2888613</v>
      </c>
      <c r="C45" s="54">
        <v>814541</v>
      </c>
      <c r="D45" s="54">
        <v>389441</v>
      </c>
      <c r="E45" s="54">
        <v>0</v>
      </c>
      <c r="F45" s="54">
        <v>0</v>
      </c>
      <c r="G45" s="54">
        <v>55685</v>
      </c>
      <c r="H45" s="54">
        <v>11507</v>
      </c>
      <c r="I45" s="54">
        <v>29381</v>
      </c>
      <c r="J45" s="54">
        <v>292029</v>
      </c>
      <c r="K45" s="54">
        <v>279361</v>
      </c>
      <c r="L45" s="54">
        <v>143534</v>
      </c>
      <c r="M45" s="54">
        <v>873134</v>
      </c>
      <c r="N45" s="29" t="str">
        <f t="shared" si="3"/>
        <v>correcto</v>
      </c>
    </row>
    <row r="46" spans="1:14" ht="21.75" customHeight="1" x14ac:dyDescent="0.25">
      <c r="A46" s="26" t="s">
        <v>83</v>
      </c>
      <c r="B46" s="50">
        <v>5747509</v>
      </c>
      <c r="C46" s="54">
        <v>1146386</v>
      </c>
      <c r="D46" s="54">
        <v>1472731</v>
      </c>
      <c r="E46" s="54">
        <v>0</v>
      </c>
      <c r="F46" s="54">
        <v>0</v>
      </c>
      <c r="G46" s="54">
        <v>449995</v>
      </c>
      <c r="H46" s="54">
        <v>18768</v>
      </c>
      <c r="I46" s="54">
        <v>35258</v>
      </c>
      <c r="J46" s="54">
        <v>622996</v>
      </c>
      <c r="K46" s="54">
        <v>497560</v>
      </c>
      <c r="L46" s="54">
        <v>166610</v>
      </c>
      <c r="M46" s="54">
        <v>1337205</v>
      </c>
      <c r="N46" s="29" t="str">
        <f t="shared" si="3"/>
        <v>correcto</v>
      </c>
    </row>
    <row r="47" spans="1:14" ht="21.75" customHeight="1" x14ac:dyDescent="0.25">
      <c r="A47" s="26" t="s">
        <v>84</v>
      </c>
      <c r="B47" s="50">
        <v>4916567</v>
      </c>
      <c r="C47" s="54">
        <v>1153482</v>
      </c>
      <c r="D47" s="54">
        <v>1805965</v>
      </c>
      <c r="E47" s="54">
        <v>0</v>
      </c>
      <c r="F47" s="54">
        <v>0</v>
      </c>
      <c r="G47" s="54">
        <v>162583</v>
      </c>
      <c r="H47" s="54">
        <v>15521</v>
      </c>
      <c r="I47" s="54">
        <v>17629</v>
      </c>
      <c r="J47" s="54">
        <v>311498</v>
      </c>
      <c r="K47" s="54">
        <v>431363</v>
      </c>
      <c r="L47" s="54">
        <v>120861</v>
      </c>
      <c r="M47" s="54">
        <v>897665</v>
      </c>
      <c r="N47" s="29" t="str">
        <f t="shared" si="3"/>
        <v>correcto</v>
      </c>
    </row>
    <row r="48" spans="1:14" ht="21.75" customHeight="1" x14ac:dyDescent="0.25">
      <c r="A48" s="26" t="s">
        <v>85</v>
      </c>
      <c r="B48" s="50">
        <v>2868200</v>
      </c>
      <c r="C48" s="54">
        <v>884218</v>
      </c>
      <c r="D48" s="54">
        <v>760432</v>
      </c>
      <c r="E48" s="54">
        <v>0</v>
      </c>
      <c r="F48" s="54">
        <v>0</v>
      </c>
      <c r="G48" s="54">
        <v>35002</v>
      </c>
      <c r="H48" s="54">
        <v>15697</v>
      </c>
      <c r="I48" s="54">
        <v>35258</v>
      </c>
      <c r="J48" s="54">
        <v>272560</v>
      </c>
      <c r="K48" s="54">
        <v>173752</v>
      </c>
      <c r="L48" s="54">
        <v>83305</v>
      </c>
      <c r="M48" s="54">
        <v>607976</v>
      </c>
      <c r="N48" s="29" t="str">
        <f t="shared" si="3"/>
        <v>correcto</v>
      </c>
    </row>
    <row r="49" spans="1:14" ht="21.75" customHeight="1" x14ac:dyDescent="0.25">
      <c r="A49" s="26" t="s">
        <v>86</v>
      </c>
      <c r="B49" s="50">
        <v>1728786</v>
      </c>
      <c r="C49" s="54">
        <v>205965</v>
      </c>
      <c r="D49" s="54">
        <v>670341</v>
      </c>
      <c r="E49" s="54">
        <v>1537</v>
      </c>
      <c r="F49" s="54">
        <v>23963</v>
      </c>
      <c r="G49" s="54">
        <v>31992</v>
      </c>
      <c r="H49" s="54">
        <v>3775</v>
      </c>
      <c r="I49" s="54">
        <v>82268</v>
      </c>
      <c r="J49" s="54">
        <v>175218</v>
      </c>
      <c r="K49" s="54">
        <v>180771</v>
      </c>
      <c r="L49" s="54">
        <v>63094</v>
      </c>
      <c r="M49" s="54">
        <v>289862</v>
      </c>
      <c r="N49" s="29" t="str">
        <f t="shared" si="3"/>
        <v>correcto</v>
      </c>
    </row>
    <row r="50" spans="1:14" ht="21.75" customHeight="1" x14ac:dyDescent="0.25">
      <c r="A50" s="26" t="s">
        <v>87</v>
      </c>
      <c r="B50" s="50">
        <v>5172329</v>
      </c>
      <c r="C50" s="54">
        <v>1264654</v>
      </c>
      <c r="D50" s="54">
        <v>500605</v>
      </c>
      <c r="E50" s="54">
        <v>0</v>
      </c>
      <c r="F50" s="54">
        <v>0</v>
      </c>
      <c r="G50" s="54">
        <v>888294</v>
      </c>
      <c r="H50" s="54">
        <v>22666</v>
      </c>
      <c r="I50" s="54">
        <v>23505</v>
      </c>
      <c r="J50" s="54">
        <v>428309</v>
      </c>
      <c r="K50" s="54">
        <v>550753</v>
      </c>
      <c r="L50" s="54">
        <v>149165</v>
      </c>
      <c r="M50" s="54">
        <v>1344378</v>
      </c>
      <c r="N50" s="29" t="str">
        <f t="shared" si="3"/>
        <v>correcto</v>
      </c>
    </row>
    <row r="51" spans="1:14" ht="21.75" customHeight="1" x14ac:dyDescent="0.25">
      <c r="A51" s="26" t="s">
        <v>88</v>
      </c>
      <c r="B51" s="50">
        <v>6720392</v>
      </c>
      <c r="C51" s="54">
        <v>1759602</v>
      </c>
      <c r="D51" s="54">
        <v>1689861</v>
      </c>
      <c r="E51" s="54">
        <v>0</v>
      </c>
      <c r="F51" s="54">
        <v>1198</v>
      </c>
      <c r="G51" s="54">
        <v>7568</v>
      </c>
      <c r="H51" s="54">
        <v>62295</v>
      </c>
      <c r="I51" s="54">
        <v>258557</v>
      </c>
      <c r="J51" s="54">
        <v>681401</v>
      </c>
      <c r="K51" s="54">
        <v>674395</v>
      </c>
      <c r="L51" s="54">
        <v>198596</v>
      </c>
      <c r="M51" s="54">
        <v>1386919</v>
      </c>
      <c r="N51" s="29" t="str">
        <f t="shared" si="3"/>
        <v>correcto</v>
      </c>
    </row>
    <row r="52" spans="1:14" ht="21.75" customHeight="1" x14ac:dyDescent="0.25">
      <c r="A52" s="26" t="s">
        <v>89</v>
      </c>
      <c r="B52" s="50">
        <v>7093417</v>
      </c>
      <c r="C52" s="54">
        <v>986323</v>
      </c>
      <c r="D52" s="54">
        <v>2852421</v>
      </c>
      <c r="E52" s="54">
        <v>0</v>
      </c>
      <c r="F52" s="54">
        <v>52719</v>
      </c>
      <c r="G52" s="54">
        <v>15050</v>
      </c>
      <c r="H52" s="54">
        <v>35646</v>
      </c>
      <c r="I52" s="54">
        <v>70516</v>
      </c>
      <c r="J52" s="54">
        <v>622996</v>
      </c>
      <c r="K52" s="54">
        <v>711910</v>
      </c>
      <c r="L52" s="54">
        <v>179378</v>
      </c>
      <c r="M52" s="54">
        <v>1566458</v>
      </c>
      <c r="N52" s="29" t="str">
        <f t="shared" si="3"/>
        <v>correcto</v>
      </c>
    </row>
    <row r="53" spans="1:14" ht="21.75" customHeight="1" x14ac:dyDescent="0.25">
      <c r="A53" s="26" t="s">
        <v>90</v>
      </c>
      <c r="B53" s="50">
        <v>4412279</v>
      </c>
      <c r="C53" s="54">
        <v>337119</v>
      </c>
      <c r="D53" s="54">
        <v>276611</v>
      </c>
      <c r="E53" s="54">
        <v>0</v>
      </c>
      <c r="F53" s="54">
        <v>0</v>
      </c>
      <c r="G53" s="54">
        <v>41409</v>
      </c>
      <c r="H53" s="54">
        <v>59292</v>
      </c>
      <c r="I53" s="54">
        <v>305567</v>
      </c>
      <c r="J53" s="54">
        <v>817682</v>
      </c>
      <c r="K53" s="54">
        <v>345258</v>
      </c>
      <c r="L53" s="54">
        <v>200769</v>
      </c>
      <c r="M53" s="54">
        <v>2028572</v>
      </c>
      <c r="N53" s="29" t="str">
        <f t="shared" si="3"/>
        <v>correcto</v>
      </c>
    </row>
    <row r="54" spans="1:14" ht="21.75" customHeight="1" x14ac:dyDescent="0.25">
      <c r="A54" s="26" t="s">
        <v>91</v>
      </c>
      <c r="B54" s="58">
        <f>SUM(C54:M54)</f>
        <v>8539871</v>
      </c>
      <c r="C54" s="58">
        <v>1407110</v>
      </c>
      <c r="D54" s="59">
        <v>2445879</v>
      </c>
      <c r="E54" s="59">
        <v>167</v>
      </c>
      <c r="F54" s="59">
        <v>11982</v>
      </c>
      <c r="G54" s="59">
        <v>379535</v>
      </c>
      <c r="H54" s="59">
        <v>28210</v>
      </c>
      <c r="I54" s="59">
        <v>76393</v>
      </c>
      <c r="J54" s="59">
        <v>837150</v>
      </c>
      <c r="K54" s="59">
        <v>1157831</v>
      </c>
      <c r="L54" s="59">
        <v>243222</v>
      </c>
      <c r="M54" s="60">
        <v>1952392</v>
      </c>
      <c r="N54" s="64" t="str">
        <f t="shared" si="3"/>
        <v>correcto</v>
      </c>
    </row>
    <row r="55" spans="1:14" ht="21.75" customHeight="1" x14ac:dyDescent="0.25">
      <c r="A55" s="26" t="s">
        <v>92</v>
      </c>
      <c r="B55" s="58">
        <v>11915266</v>
      </c>
      <c r="C55" s="59">
        <v>1892268</v>
      </c>
      <c r="D55" s="59">
        <v>1722235</v>
      </c>
      <c r="E55" s="59">
        <v>0</v>
      </c>
      <c r="F55" s="59">
        <v>0</v>
      </c>
      <c r="G55" s="59">
        <v>2988758</v>
      </c>
      <c r="H55" s="59">
        <v>42099</v>
      </c>
      <c r="I55" s="59">
        <v>158660</v>
      </c>
      <c r="J55" s="59">
        <v>1051305</v>
      </c>
      <c r="K55" s="59">
        <v>933719</v>
      </c>
      <c r="L55" s="59">
        <v>320451</v>
      </c>
      <c r="M55" s="60">
        <v>2805771</v>
      </c>
      <c r="N55" s="29" t="str">
        <f t="shared" si="3"/>
        <v>correcto</v>
      </c>
    </row>
    <row r="56" spans="1:14" ht="21.75" customHeight="1" x14ac:dyDescent="0.25">
      <c r="A56" s="26" t="s">
        <v>93</v>
      </c>
      <c r="B56" s="58">
        <v>8090377</v>
      </c>
      <c r="C56" s="59">
        <v>459976</v>
      </c>
      <c r="D56" s="59">
        <v>1687150</v>
      </c>
      <c r="E56" s="59">
        <v>2926</v>
      </c>
      <c r="F56" s="59">
        <v>363041</v>
      </c>
      <c r="G56" s="59">
        <v>1830510</v>
      </c>
      <c r="H56" s="59">
        <v>40056</v>
      </c>
      <c r="I56" s="59">
        <v>493609</v>
      </c>
      <c r="J56" s="59">
        <v>778744</v>
      </c>
      <c r="K56" s="59">
        <v>462021</v>
      </c>
      <c r="L56" s="59">
        <v>249781</v>
      </c>
      <c r="M56" s="60">
        <v>1722563</v>
      </c>
      <c r="N56" s="29" t="str">
        <f t="shared" si="3"/>
        <v>correcto</v>
      </c>
    </row>
    <row r="57" spans="1:14" ht="21.75" customHeight="1" x14ac:dyDescent="0.25">
      <c r="A57" s="26" t="s">
        <v>94</v>
      </c>
      <c r="B57" s="58">
        <v>14562019</v>
      </c>
      <c r="C57" s="59">
        <v>1325218</v>
      </c>
      <c r="D57" s="59">
        <v>1465848</v>
      </c>
      <c r="E57" s="59">
        <v>0</v>
      </c>
      <c r="F57" s="59">
        <v>0</v>
      </c>
      <c r="G57" s="59">
        <v>3054419</v>
      </c>
      <c r="H57" s="59">
        <v>42343</v>
      </c>
      <c r="I57" s="59">
        <v>2227117</v>
      </c>
      <c r="J57" s="59">
        <v>1401740</v>
      </c>
      <c r="K57" s="59">
        <v>997044</v>
      </c>
      <c r="L57" s="59">
        <v>367698</v>
      </c>
      <c r="M57" s="60">
        <v>3680592</v>
      </c>
      <c r="N57" s="29" t="str">
        <f t="shared" si="3"/>
        <v>correcto</v>
      </c>
    </row>
    <row r="58" spans="1:14" ht="21.75" customHeight="1" x14ac:dyDescent="0.25">
      <c r="A58" s="26" t="s">
        <v>95</v>
      </c>
      <c r="B58" s="58">
        <v>4915773</v>
      </c>
      <c r="C58" s="59">
        <v>1784222</v>
      </c>
      <c r="D58" s="59">
        <v>1187582</v>
      </c>
      <c r="E58" s="59">
        <v>1148</v>
      </c>
      <c r="F58" s="59">
        <v>0</v>
      </c>
      <c r="G58" s="59">
        <v>19995</v>
      </c>
      <c r="H58" s="59">
        <v>30555</v>
      </c>
      <c r="I58" s="59">
        <v>47010</v>
      </c>
      <c r="J58" s="59">
        <v>350435</v>
      </c>
      <c r="K58" s="59">
        <v>413032</v>
      </c>
      <c r="L58" s="59">
        <v>132881</v>
      </c>
      <c r="M58" s="60">
        <v>948913</v>
      </c>
      <c r="N58" s="29" t="str">
        <f t="shared" si="3"/>
        <v>correcto</v>
      </c>
    </row>
    <row r="59" spans="1:14" ht="21.75" customHeight="1" x14ac:dyDescent="0.25">
      <c r="A59" s="26" t="s">
        <v>96</v>
      </c>
      <c r="B59" s="58">
        <v>4293681</v>
      </c>
      <c r="C59" s="59">
        <v>324256</v>
      </c>
      <c r="D59" s="59">
        <v>647202</v>
      </c>
      <c r="E59" s="59">
        <v>0</v>
      </c>
      <c r="F59" s="59">
        <v>0</v>
      </c>
      <c r="G59" s="59">
        <v>130634</v>
      </c>
      <c r="H59" s="59">
        <v>58008</v>
      </c>
      <c r="I59" s="59">
        <v>88145</v>
      </c>
      <c r="J59" s="59">
        <v>642464</v>
      </c>
      <c r="K59" s="59">
        <v>395713</v>
      </c>
      <c r="L59" s="59">
        <v>165244</v>
      </c>
      <c r="M59" s="60">
        <v>1842015</v>
      </c>
      <c r="N59" s="29" t="str">
        <f t="shared" si="3"/>
        <v>correcto</v>
      </c>
    </row>
    <row r="60" spans="1:14" ht="21.75" customHeight="1" x14ac:dyDescent="0.25">
      <c r="A60" s="26" t="s">
        <v>97</v>
      </c>
      <c r="B60" s="58">
        <v>84835660</v>
      </c>
      <c r="C60" s="59">
        <v>4881</v>
      </c>
      <c r="D60" s="59">
        <v>3395</v>
      </c>
      <c r="E60" s="59">
        <v>4630</v>
      </c>
      <c r="F60" s="59">
        <v>159355</v>
      </c>
      <c r="G60" s="59">
        <v>80764449</v>
      </c>
      <c r="H60" s="59">
        <v>36137</v>
      </c>
      <c r="I60" s="59">
        <v>99897</v>
      </c>
      <c r="J60" s="59">
        <v>642464</v>
      </c>
      <c r="K60" s="59">
        <v>641747</v>
      </c>
      <c r="L60" s="59">
        <v>175631</v>
      </c>
      <c r="M60" s="60">
        <v>2303074</v>
      </c>
      <c r="N60" s="29" t="str">
        <f t="shared" si="3"/>
        <v>correcto</v>
      </c>
    </row>
    <row r="61" spans="1:14" ht="21.75" customHeight="1" x14ac:dyDescent="0.25">
      <c r="A61" s="26" t="s">
        <v>98</v>
      </c>
      <c r="B61" s="58">
        <v>8958683</v>
      </c>
      <c r="C61" s="59">
        <v>125287</v>
      </c>
      <c r="D61" s="59">
        <v>134536</v>
      </c>
      <c r="E61" s="59">
        <v>0</v>
      </c>
      <c r="F61" s="59">
        <v>0</v>
      </c>
      <c r="G61" s="59">
        <v>5132222</v>
      </c>
      <c r="H61" s="59">
        <v>90014</v>
      </c>
      <c r="I61" s="59">
        <v>70516</v>
      </c>
      <c r="J61" s="59">
        <v>837150</v>
      </c>
      <c r="K61" s="59">
        <v>465775</v>
      </c>
      <c r="L61" s="59">
        <v>190838</v>
      </c>
      <c r="M61" s="60">
        <v>1912345</v>
      </c>
      <c r="N61" s="29" t="str">
        <f t="shared" si="3"/>
        <v>correcto</v>
      </c>
    </row>
    <row r="62" spans="1:14" ht="21.75" customHeight="1" x14ac:dyDescent="0.25">
      <c r="A62" s="26" t="s">
        <v>99</v>
      </c>
      <c r="B62" s="58">
        <v>4497486</v>
      </c>
      <c r="C62" s="59">
        <v>581301</v>
      </c>
      <c r="D62" s="59">
        <v>839898</v>
      </c>
      <c r="E62" s="59">
        <v>0</v>
      </c>
      <c r="F62" s="59">
        <v>0</v>
      </c>
      <c r="G62" s="59">
        <v>1794648</v>
      </c>
      <c r="H62" s="59">
        <v>14487</v>
      </c>
      <c r="I62" s="59">
        <v>35610</v>
      </c>
      <c r="J62" s="59">
        <v>233623</v>
      </c>
      <c r="K62" s="59">
        <v>156202</v>
      </c>
      <c r="L62" s="59">
        <v>72651</v>
      </c>
      <c r="M62" s="60">
        <v>769066</v>
      </c>
      <c r="N62" s="29" t="str">
        <f t="shared" si="3"/>
        <v>correcto</v>
      </c>
    </row>
    <row r="63" spans="1:14" ht="21.75" customHeight="1" x14ac:dyDescent="0.25">
      <c r="A63" s="26" t="s">
        <v>100</v>
      </c>
      <c r="B63" s="58">
        <v>8284106</v>
      </c>
      <c r="C63" s="59">
        <v>4350413</v>
      </c>
      <c r="D63" s="59">
        <v>520486</v>
      </c>
      <c r="E63" s="59">
        <v>0</v>
      </c>
      <c r="F63" s="59">
        <v>0</v>
      </c>
      <c r="G63" s="59">
        <v>154714</v>
      </c>
      <c r="H63" s="59">
        <v>38049</v>
      </c>
      <c r="I63" s="59">
        <v>240928</v>
      </c>
      <c r="J63" s="59">
        <v>622996</v>
      </c>
      <c r="K63" s="59">
        <v>402642</v>
      </c>
      <c r="L63" s="59">
        <v>260355</v>
      </c>
      <c r="M63" s="60">
        <v>1693523</v>
      </c>
      <c r="N63" s="29" t="str">
        <f t="shared" si="3"/>
        <v>correcto</v>
      </c>
    </row>
    <row r="64" spans="1:14" ht="21.75" customHeight="1" x14ac:dyDescent="0.25">
      <c r="A64" s="26" t="s">
        <v>101</v>
      </c>
      <c r="B64" s="58">
        <v>3087355</v>
      </c>
      <c r="C64" s="59">
        <v>872904</v>
      </c>
      <c r="D64" s="59">
        <v>1184410</v>
      </c>
      <c r="E64" s="59">
        <v>0</v>
      </c>
      <c r="F64" s="59">
        <v>0</v>
      </c>
      <c r="G64" s="59">
        <v>6192</v>
      </c>
      <c r="H64" s="59">
        <v>15377</v>
      </c>
      <c r="I64" s="59">
        <v>17629</v>
      </c>
      <c r="J64" s="59">
        <v>155749</v>
      </c>
      <c r="K64" s="59">
        <v>188690</v>
      </c>
      <c r="L64" s="59">
        <v>114035</v>
      </c>
      <c r="M64" s="60">
        <v>532369</v>
      </c>
      <c r="N64" s="29" t="str">
        <f t="shared" si="3"/>
        <v>correcto</v>
      </c>
    </row>
    <row r="65" spans="1:14" ht="21.75" customHeight="1" x14ac:dyDescent="0.25">
      <c r="A65" s="26" t="s">
        <v>102</v>
      </c>
      <c r="B65" s="58">
        <v>4909743</v>
      </c>
      <c r="C65" s="59">
        <v>1796203</v>
      </c>
      <c r="D65" s="59">
        <v>732167</v>
      </c>
      <c r="E65" s="59">
        <v>0</v>
      </c>
      <c r="F65" s="59">
        <v>0</v>
      </c>
      <c r="G65" s="59">
        <v>31261</v>
      </c>
      <c r="H65" s="59">
        <v>16775</v>
      </c>
      <c r="I65" s="59">
        <v>11753</v>
      </c>
      <c r="J65" s="59">
        <v>330966</v>
      </c>
      <c r="K65" s="59">
        <v>777279</v>
      </c>
      <c r="L65" s="59">
        <v>138282</v>
      </c>
      <c r="M65" s="60">
        <v>1075057</v>
      </c>
      <c r="N65" s="29" t="str">
        <f t="shared" si="3"/>
        <v>correcto</v>
      </c>
    </row>
    <row r="66" spans="1:14" ht="21.75" customHeight="1" x14ac:dyDescent="0.25">
      <c r="A66" s="26" t="s">
        <v>103</v>
      </c>
      <c r="B66" s="58">
        <v>3072286</v>
      </c>
      <c r="C66" s="59">
        <v>786392</v>
      </c>
      <c r="D66" s="59">
        <v>642886</v>
      </c>
      <c r="E66" s="59">
        <v>0</v>
      </c>
      <c r="F66" s="59">
        <v>0</v>
      </c>
      <c r="G66" s="59">
        <v>12513</v>
      </c>
      <c r="H66" s="59">
        <v>19835</v>
      </c>
      <c r="I66" s="59">
        <v>88144</v>
      </c>
      <c r="J66" s="59">
        <v>330966</v>
      </c>
      <c r="K66" s="59">
        <v>259397</v>
      </c>
      <c r="L66" s="59">
        <v>125572</v>
      </c>
      <c r="M66" s="60">
        <v>806581</v>
      </c>
      <c r="N66" s="29" t="str">
        <f t="shared" si="3"/>
        <v>correcto</v>
      </c>
    </row>
    <row r="67" spans="1:14" ht="21.75" customHeight="1" x14ac:dyDescent="0.25">
      <c r="A67" s="26" t="s">
        <v>104</v>
      </c>
      <c r="B67" s="58">
        <v>1399872</v>
      </c>
      <c r="C67" s="59">
        <v>241777</v>
      </c>
      <c r="D67" s="59">
        <v>819646</v>
      </c>
      <c r="E67" s="59">
        <v>0</v>
      </c>
      <c r="F67" s="59">
        <v>0</v>
      </c>
      <c r="G67" s="59">
        <v>516</v>
      </c>
      <c r="H67" s="59">
        <v>4657</v>
      </c>
      <c r="I67" s="59">
        <v>5876</v>
      </c>
      <c r="J67" s="59">
        <v>58406</v>
      </c>
      <c r="K67" s="59">
        <v>72764</v>
      </c>
      <c r="L67" s="59">
        <v>23556</v>
      </c>
      <c r="M67" s="60">
        <v>172674</v>
      </c>
      <c r="N67" s="29" t="str">
        <f t="shared" si="3"/>
        <v>correcto</v>
      </c>
    </row>
    <row r="68" spans="1:14" ht="21.75" customHeight="1" x14ac:dyDescent="0.25">
      <c r="A68" s="26" t="s">
        <v>105</v>
      </c>
      <c r="B68" s="58">
        <v>4362011</v>
      </c>
      <c r="C68" s="59">
        <v>868638</v>
      </c>
      <c r="D68" s="59">
        <v>1847439</v>
      </c>
      <c r="E68" s="59">
        <v>0</v>
      </c>
      <c r="F68" s="59">
        <v>0</v>
      </c>
      <c r="G68" s="59">
        <v>7568</v>
      </c>
      <c r="H68" s="59">
        <v>15232</v>
      </c>
      <c r="I68" s="59">
        <v>35258</v>
      </c>
      <c r="J68" s="59">
        <v>253092</v>
      </c>
      <c r="K68" s="59">
        <v>256386</v>
      </c>
      <c r="L68" s="59">
        <v>103381</v>
      </c>
      <c r="M68" s="60">
        <v>975017</v>
      </c>
      <c r="N68" s="29" t="str">
        <f t="shared" si="3"/>
        <v>correcto</v>
      </c>
    </row>
    <row r="69" spans="1:14" ht="21.75" customHeight="1" x14ac:dyDescent="0.25">
      <c r="A69" s="26" t="s">
        <v>106</v>
      </c>
      <c r="B69" s="58">
        <v>1613082</v>
      </c>
      <c r="C69" s="59">
        <v>103572</v>
      </c>
      <c r="D69" s="59">
        <v>572794</v>
      </c>
      <c r="E69" s="59">
        <v>0</v>
      </c>
      <c r="F69" s="59">
        <v>0</v>
      </c>
      <c r="G69" s="59">
        <v>57018</v>
      </c>
      <c r="H69" s="59">
        <v>17740</v>
      </c>
      <c r="I69" s="59">
        <v>76392</v>
      </c>
      <c r="J69" s="59">
        <v>136280</v>
      </c>
      <c r="K69" s="59">
        <v>129163</v>
      </c>
      <c r="L69" s="59">
        <v>69171</v>
      </c>
      <c r="M69" s="60">
        <v>450952</v>
      </c>
      <c r="N69" s="29" t="str">
        <f t="shared" si="3"/>
        <v>correcto</v>
      </c>
    </row>
    <row r="70" spans="1:14" ht="21.75" customHeight="1" x14ac:dyDescent="0.25">
      <c r="A70" s="26" t="s">
        <v>107</v>
      </c>
      <c r="B70" s="58">
        <v>7363061</v>
      </c>
      <c r="C70" s="59">
        <v>15566</v>
      </c>
      <c r="D70" s="59">
        <v>685921</v>
      </c>
      <c r="E70" s="59">
        <v>764</v>
      </c>
      <c r="F70" s="59">
        <v>0</v>
      </c>
      <c r="G70" s="59">
        <v>16555</v>
      </c>
      <c r="H70" s="59">
        <v>40965</v>
      </c>
      <c r="I70" s="59">
        <v>3807841</v>
      </c>
      <c r="J70" s="59">
        <v>1148648</v>
      </c>
      <c r="K70" s="59">
        <v>180814</v>
      </c>
      <c r="L70" s="59">
        <v>202240</v>
      </c>
      <c r="M70" s="60">
        <v>1263747</v>
      </c>
      <c r="N70" s="29" t="str">
        <f t="shared" si="3"/>
        <v>correcto</v>
      </c>
    </row>
    <row r="71" spans="1:14" ht="21.75" customHeight="1" x14ac:dyDescent="0.25">
      <c r="A71" s="26" t="s">
        <v>108</v>
      </c>
      <c r="B71" s="58">
        <v>9061257</v>
      </c>
      <c r="C71" s="59">
        <v>368890</v>
      </c>
      <c r="D71" s="59">
        <v>994795</v>
      </c>
      <c r="F71" s="59">
        <v>1198</v>
      </c>
      <c r="G71" s="59">
        <v>9417</v>
      </c>
      <c r="H71" s="59">
        <v>76715</v>
      </c>
      <c r="I71" s="59">
        <v>3831346</v>
      </c>
      <c r="J71" s="59">
        <v>1129179</v>
      </c>
      <c r="K71" s="59">
        <v>490293</v>
      </c>
      <c r="L71" s="59">
        <v>243972</v>
      </c>
      <c r="M71" s="60">
        <v>1915452</v>
      </c>
      <c r="N71" s="29" t="str">
        <f t="shared" si="3"/>
        <v>correcto</v>
      </c>
    </row>
    <row r="72" spans="1:14" ht="21.75" customHeight="1" x14ac:dyDescent="0.25">
      <c r="A72" s="26" t="s">
        <v>109</v>
      </c>
      <c r="B72" s="58">
        <v>2018332</v>
      </c>
      <c r="C72" s="59">
        <v>203882</v>
      </c>
      <c r="D72" s="59">
        <v>676610</v>
      </c>
      <c r="E72" s="59">
        <v>0</v>
      </c>
      <c r="F72" s="59">
        <v>0</v>
      </c>
      <c r="G72" s="59">
        <v>202573</v>
      </c>
      <c r="H72" s="59">
        <v>9239</v>
      </c>
      <c r="I72" s="59">
        <v>5876</v>
      </c>
      <c r="J72" s="59">
        <v>175218</v>
      </c>
      <c r="K72" s="59">
        <v>151422</v>
      </c>
      <c r="L72" s="59">
        <v>65209</v>
      </c>
      <c r="M72" s="60">
        <v>528303</v>
      </c>
      <c r="N72" s="29" t="str">
        <f t="shared" si="3"/>
        <v>correcto</v>
      </c>
    </row>
    <row r="73" spans="1:14" ht="21.75" customHeight="1" x14ac:dyDescent="0.25">
      <c r="A73" s="26" t="s">
        <v>110</v>
      </c>
      <c r="B73" s="58">
        <v>6080190</v>
      </c>
      <c r="C73" s="59">
        <v>1225086</v>
      </c>
      <c r="D73" s="59">
        <v>2380316</v>
      </c>
      <c r="E73" s="59">
        <v>0</v>
      </c>
      <c r="F73" s="59">
        <v>0</v>
      </c>
      <c r="G73" s="59">
        <v>367994</v>
      </c>
      <c r="H73" s="59">
        <v>17388</v>
      </c>
      <c r="I73" s="59">
        <v>58763</v>
      </c>
      <c r="J73" s="59">
        <v>428309</v>
      </c>
      <c r="K73" s="59">
        <v>458889</v>
      </c>
      <c r="L73" s="59">
        <v>157803</v>
      </c>
      <c r="M73" s="60">
        <v>985642</v>
      </c>
      <c r="N73" s="29" t="str">
        <f t="shared" si="3"/>
        <v>correcto</v>
      </c>
    </row>
    <row r="74" spans="1:14" ht="21.75" customHeight="1" x14ac:dyDescent="0.25">
      <c r="A74" s="26" t="s">
        <v>111</v>
      </c>
      <c r="B74" s="58">
        <v>88115653</v>
      </c>
      <c r="C74" s="59">
        <v>4638157</v>
      </c>
      <c r="D74" s="59">
        <v>678374</v>
      </c>
      <c r="E74" s="59">
        <v>8388619</v>
      </c>
      <c r="F74" s="59">
        <v>491244</v>
      </c>
      <c r="G74" s="59">
        <v>11679015</v>
      </c>
      <c r="H74" s="59">
        <v>526875</v>
      </c>
      <c r="I74" s="59">
        <v>5282792</v>
      </c>
      <c r="J74" s="59">
        <v>13316530</v>
      </c>
      <c r="K74" s="59">
        <v>7666779</v>
      </c>
      <c r="L74" s="59">
        <v>3088029</v>
      </c>
      <c r="M74" s="60">
        <v>32359239</v>
      </c>
      <c r="N74" s="29" t="str">
        <f t="shared" ref="N74:N132" si="4">+IF(+SUM(C74:M74)=B74,"correcto","ERROR")</f>
        <v>correcto</v>
      </c>
    </row>
    <row r="75" spans="1:14" ht="21.75" customHeight="1" x14ac:dyDescent="0.25">
      <c r="A75" s="26" t="s">
        <v>112</v>
      </c>
      <c r="B75" s="58">
        <v>9483211</v>
      </c>
      <c r="C75" s="59">
        <v>40974</v>
      </c>
      <c r="D75" s="59">
        <v>358783</v>
      </c>
      <c r="E75" s="59">
        <v>0</v>
      </c>
      <c r="F75" s="59">
        <v>0</v>
      </c>
      <c r="G75" s="59">
        <v>4551550</v>
      </c>
      <c r="H75" s="59">
        <v>38591</v>
      </c>
      <c r="I75" s="59">
        <v>164536</v>
      </c>
      <c r="J75" s="59">
        <v>447778</v>
      </c>
      <c r="K75" s="59">
        <v>295781</v>
      </c>
      <c r="L75" s="59">
        <v>119283</v>
      </c>
      <c r="M75" s="60">
        <v>3465935</v>
      </c>
      <c r="N75" s="29" t="str">
        <f t="shared" si="4"/>
        <v>correcto</v>
      </c>
    </row>
    <row r="76" spans="1:14" ht="21.75" customHeight="1" x14ac:dyDescent="0.25">
      <c r="A76" s="26" t="s">
        <v>113</v>
      </c>
      <c r="B76" s="58">
        <v>4728127</v>
      </c>
      <c r="C76" s="59">
        <v>1188602</v>
      </c>
      <c r="D76" s="59">
        <v>1074402</v>
      </c>
      <c r="E76" s="59">
        <v>0</v>
      </c>
      <c r="F76" s="59">
        <v>0</v>
      </c>
      <c r="G76" s="59">
        <v>11180</v>
      </c>
      <c r="H76" s="59">
        <v>8751</v>
      </c>
      <c r="I76" s="59">
        <v>23505</v>
      </c>
      <c r="J76" s="59">
        <v>447778</v>
      </c>
      <c r="K76" s="59">
        <v>592988</v>
      </c>
      <c r="L76" s="59">
        <v>127688</v>
      </c>
      <c r="M76" s="60">
        <v>1253233</v>
      </c>
      <c r="N76" s="29" t="str">
        <f t="shared" si="4"/>
        <v>correcto</v>
      </c>
    </row>
    <row r="77" spans="1:14" ht="21.75" customHeight="1" x14ac:dyDescent="0.25">
      <c r="A77" s="26" t="s">
        <v>114</v>
      </c>
      <c r="B77" s="58">
        <v>10022441</v>
      </c>
      <c r="C77" s="59">
        <v>2436027</v>
      </c>
      <c r="D77" s="59">
        <v>3332360</v>
      </c>
      <c r="E77" s="59">
        <v>0</v>
      </c>
      <c r="F77" s="59">
        <v>0</v>
      </c>
      <c r="G77" s="59">
        <v>397363</v>
      </c>
      <c r="H77" s="59">
        <v>26961</v>
      </c>
      <c r="I77" s="59">
        <v>11753</v>
      </c>
      <c r="J77" s="59">
        <v>642464</v>
      </c>
      <c r="K77" s="59">
        <v>866322</v>
      </c>
      <c r="L77" s="59">
        <v>179483</v>
      </c>
      <c r="M77" s="60">
        <v>2129708</v>
      </c>
      <c r="N77" s="29" t="str">
        <f t="shared" si="4"/>
        <v>correcto</v>
      </c>
    </row>
    <row r="78" spans="1:14" ht="21.75" customHeight="1" x14ac:dyDescent="0.25">
      <c r="A78" s="26" t="s">
        <v>115</v>
      </c>
      <c r="B78" s="58">
        <v>4202169</v>
      </c>
      <c r="C78" s="59">
        <v>1015513</v>
      </c>
      <c r="D78" s="59">
        <v>1236615</v>
      </c>
      <c r="E78" s="59">
        <v>0</v>
      </c>
      <c r="F78" s="59">
        <v>0</v>
      </c>
      <c r="G78" s="59">
        <v>10234</v>
      </c>
      <c r="H78" s="59">
        <v>16411</v>
      </c>
      <c r="I78" s="59">
        <v>58763</v>
      </c>
      <c r="J78" s="59">
        <v>311498</v>
      </c>
      <c r="K78" s="59">
        <v>418307</v>
      </c>
      <c r="L78" s="59">
        <v>135611</v>
      </c>
      <c r="M78" s="60">
        <v>999217</v>
      </c>
      <c r="N78" s="29" t="str">
        <f t="shared" si="4"/>
        <v>correcto</v>
      </c>
    </row>
    <row r="79" spans="1:14" ht="21.75" customHeight="1" x14ac:dyDescent="0.25">
      <c r="A79" s="26" t="s">
        <v>116</v>
      </c>
      <c r="B79" s="58">
        <v>4068962</v>
      </c>
      <c r="C79" s="59">
        <v>1007102</v>
      </c>
      <c r="D79" s="59">
        <v>1541251</v>
      </c>
      <c r="E79" s="59">
        <v>4723</v>
      </c>
      <c r="F79" s="59">
        <v>0</v>
      </c>
      <c r="G79" s="59">
        <v>10234</v>
      </c>
      <c r="H79" s="59">
        <v>15123</v>
      </c>
      <c r="I79" s="59">
        <v>11753</v>
      </c>
      <c r="J79" s="59">
        <v>311498</v>
      </c>
      <c r="K79" s="59">
        <v>431087</v>
      </c>
      <c r="L79" s="59">
        <v>109458</v>
      </c>
      <c r="M79" s="60">
        <v>626733</v>
      </c>
      <c r="N79" s="29" t="str">
        <f t="shared" si="4"/>
        <v>correcto</v>
      </c>
    </row>
    <row r="80" spans="1:14" ht="21.75" customHeight="1" x14ac:dyDescent="0.25">
      <c r="A80" s="26" t="s">
        <v>117</v>
      </c>
      <c r="B80" s="61">
        <v>2511715</v>
      </c>
      <c r="C80" s="61">
        <v>830662</v>
      </c>
      <c r="D80" s="61">
        <v>560873</v>
      </c>
      <c r="E80" s="61">
        <v>0</v>
      </c>
      <c r="F80" s="61">
        <v>0</v>
      </c>
      <c r="G80" s="61">
        <v>85097</v>
      </c>
      <c r="H80" s="61">
        <v>15867</v>
      </c>
      <c r="I80" s="61">
        <v>88144</v>
      </c>
      <c r="J80" s="61">
        <v>194686</v>
      </c>
      <c r="K80" s="61">
        <v>195792</v>
      </c>
      <c r="L80" s="61">
        <v>57152</v>
      </c>
      <c r="M80" s="61">
        <v>483442</v>
      </c>
      <c r="N80" s="29" t="str">
        <f t="shared" si="4"/>
        <v>correcto</v>
      </c>
    </row>
    <row r="81" spans="1:14" ht="21.75" customHeight="1" x14ac:dyDescent="0.25">
      <c r="A81" s="26" t="s">
        <v>118</v>
      </c>
      <c r="B81" s="61">
        <v>9496055</v>
      </c>
      <c r="C81" s="61">
        <v>640961</v>
      </c>
      <c r="D81" s="61">
        <v>1887275</v>
      </c>
      <c r="E81" s="61">
        <v>0</v>
      </c>
      <c r="F81" s="61">
        <v>890230</v>
      </c>
      <c r="G81" s="61">
        <v>2609713</v>
      </c>
      <c r="H81" s="61">
        <v>26065</v>
      </c>
      <c r="I81" s="61">
        <v>129279</v>
      </c>
      <c r="J81" s="61">
        <v>467247</v>
      </c>
      <c r="K81" s="61">
        <v>1518742</v>
      </c>
      <c r="L81" s="61">
        <v>146534</v>
      </c>
      <c r="M81" s="61">
        <v>1180009</v>
      </c>
      <c r="N81" s="29" t="str">
        <f t="shared" si="4"/>
        <v>correcto</v>
      </c>
    </row>
    <row r="82" spans="1:14" ht="21.75" customHeight="1" x14ac:dyDescent="0.25">
      <c r="A82" s="26" t="s">
        <v>119</v>
      </c>
      <c r="B82" s="61">
        <v>14727073</v>
      </c>
      <c r="C82" s="61">
        <v>2005384</v>
      </c>
      <c r="D82" s="61">
        <v>1196646</v>
      </c>
      <c r="E82" s="61">
        <v>0</v>
      </c>
      <c r="F82" s="61">
        <v>0</v>
      </c>
      <c r="G82" s="61">
        <v>1953103</v>
      </c>
      <c r="H82" s="61">
        <v>113758</v>
      </c>
      <c r="I82" s="61">
        <v>270310</v>
      </c>
      <c r="J82" s="61">
        <v>1907924</v>
      </c>
      <c r="K82" s="61">
        <v>1324434</v>
      </c>
      <c r="L82" s="61">
        <v>544211</v>
      </c>
      <c r="M82" s="61">
        <v>5411303</v>
      </c>
      <c r="N82" s="29" t="str">
        <f t="shared" si="4"/>
        <v>correcto</v>
      </c>
    </row>
    <row r="83" spans="1:14" ht="21.75" customHeight="1" x14ac:dyDescent="0.25">
      <c r="A83" s="26" t="s">
        <v>120</v>
      </c>
      <c r="B83" s="61">
        <v>106562731</v>
      </c>
      <c r="C83" s="61">
        <v>2868210</v>
      </c>
      <c r="D83" s="61">
        <v>352711</v>
      </c>
      <c r="E83" s="61">
        <v>0</v>
      </c>
      <c r="F83" s="61">
        <v>25161</v>
      </c>
      <c r="G83" s="61">
        <v>19118875</v>
      </c>
      <c r="H83" s="61">
        <v>1054982</v>
      </c>
      <c r="I83" s="61">
        <v>1057734</v>
      </c>
      <c r="J83" s="61">
        <v>9636962</v>
      </c>
      <c r="K83" s="61">
        <v>11065745</v>
      </c>
      <c r="L83" s="61">
        <v>4203097</v>
      </c>
      <c r="M83" s="61">
        <v>57179254</v>
      </c>
      <c r="N83" s="29" t="str">
        <f t="shared" si="4"/>
        <v>correcto</v>
      </c>
    </row>
    <row r="84" spans="1:14" ht="21.75" customHeight="1" x14ac:dyDescent="0.25">
      <c r="A84" s="26" t="s">
        <v>121</v>
      </c>
      <c r="B84" s="61">
        <v>3221614</v>
      </c>
      <c r="C84" s="61">
        <v>318522</v>
      </c>
      <c r="D84" s="61">
        <v>1302018</v>
      </c>
      <c r="E84" s="61">
        <v>0</v>
      </c>
      <c r="F84" s="61">
        <v>0</v>
      </c>
      <c r="G84" s="61">
        <v>3053</v>
      </c>
      <c r="H84" s="61">
        <v>16496</v>
      </c>
      <c r="I84" s="61">
        <v>105773</v>
      </c>
      <c r="J84" s="61">
        <v>272560</v>
      </c>
      <c r="K84" s="61">
        <v>293155</v>
      </c>
      <c r="L84" s="61">
        <v>95324</v>
      </c>
      <c r="M84" s="61">
        <v>814713</v>
      </c>
      <c r="N84" s="29" t="str">
        <f t="shared" si="4"/>
        <v>correcto</v>
      </c>
    </row>
    <row r="85" spans="1:14" ht="21.75" customHeight="1" x14ac:dyDescent="0.25">
      <c r="A85" s="26" t="s">
        <v>122</v>
      </c>
      <c r="B85" s="61">
        <v>4633223</v>
      </c>
      <c r="C85" s="61">
        <v>790888</v>
      </c>
      <c r="D85" s="61">
        <v>1124962</v>
      </c>
      <c r="E85" s="61">
        <v>0</v>
      </c>
      <c r="F85" s="61">
        <v>0</v>
      </c>
      <c r="G85" s="61">
        <v>63511</v>
      </c>
      <c r="H85" s="61">
        <v>27298</v>
      </c>
      <c r="I85" s="61">
        <v>29381</v>
      </c>
      <c r="J85" s="61">
        <v>545121</v>
      </c>
      <c r="K85" s="61">
        <v>475983</v>
      </c>
      <c r="L85" s="61">
        <v>164629</v>
      </c>
      <c r="M85" s="61">
        <v>1411450</v>
      </c>
      <c r="N85" s="29" t="str">
        <f t="shared" si="4"/>
        <v>correcto</v>
      </c>
    </row>
    <row r="86" spans="1:14" ht="21.75" customHeight="1" x14ac:dyDescent="0.25">
      <c r="A86" s="26" t="s">
        <v>123</v>
      </c>
      <c r="B86" s="61">
        <v>4521606</v>
      </c>
      <c r="C86" s="61">
        <v>777299</v>
      </c>
      <c r="D86" s="61">
        <v>1290252</v>
      </c>
      <c r="E86" s="61">
        <v>0</v>
      </c>
      <c r="F86" s="61">
        <v>0</v>
      </c>
      <c r="G86" s="61">
        <v>131107</v>
      </c>
      <c r="H86" s="61">
        <v>18851</v>
      </c>
      <c r="I86" s="61">
        <v>29381</v>
      </c>
      <c r="J86" s="61">
        <v>408841</v>
      </c>
      <c r="K86" s="61">
        <v>538206</v>
      </c>
      <c r="L86" s="61">
        <v>151726</v>
      </c>
      <c r="M86" s="61">
        <v>1175943</v>
      </c>
      <c r="N86" s="29" t="str">
        <f t="shared" si="4"/>
        <v>correcto</v>
      </c>
    </row>
    <row r="87" spans="1:14" ht="21.75" customHeight="1" x14ac:dyDescent="0.25">
      <c r="A87" s="26" t="s">
        <v>124</v>
      </c>
      <c r="B87" s="61">
        <v>9654187</v>
      </c>
      <c r="C87" s="61">
        <v>1317156</v>
      </c>
      <c r="D87" s="61">
        <v>2740946</v>
      </c>
      <c r="E87" s="61">
        <v>0</v>
      </c>
      <c r="F87" s="61">
        <v>0</v>
      </c>
      <c r="G87" s="61">
        <v>692601</v>
      </c>
      <c r="H87" s="61">
        <v>25284</v>
      </c>
      <c r="I87" s="61">
        <v>117526</v>
      </c>
      <c r="J87" s="61">
        <v>856619</v>
      </c>
      <c r="K87" s="61">
        <v>1136730</v>
      </c>
      <c r="L87" s="61">
        <v>325815</v>
      </c>
      <c r="M87" s="61">
        <v>2441510</v>
      </c>
      <c r="N87" s="29" t="str">
        <f t="shared" si="4"/>
        <v>correcto</v>
      </c>
    </row>
    <row r="88" spans="1:14" ht="21.75" customHeight="1" x14ac:dyDescent="0.25">
      <c r="A88" s="26" t="s">
        <v>125</v>
      </c>
      <c r="B88" s="61">
        <v>10845513</v>
      </c>
      <c r="C88" s="61">
        <v>5112547</v>
      </c>
      <c r="D88" s="61">
        <v>1640389</v>
      </c>
      <c r="E88" s="61">
        <v>563477</v>
      </c>
      <c r="F88" s="61">
        <v>95852</v>
      </c>
      <c r="G88" s="61">
        <v>454080</v>
      </c>
      <c r="H88" s="61">
        <v>14749</v>
      </c>
      <c r="I88" s="61">
        <v>293815</v>
      </c>
      <c r="J88" s="61">
        <v>564590</v>
      </c>
      <c r="K88" s="61">
        <v>843605</v>
      </c>
      <c r="L88" s="61">
        <v>148167</v>
      </c>
      <c r="M88" s="61">
        <v>1114242</v>
      </c>
      <c r="N88" s="29" t="str">
        <f t="shared" si="4"/>
        <v>correcto</v>
      </c>
    </row>
    <row r="89" spans="1:14" ht="21.75" customHeight="1" x14ac:dyDescent="0.25">
      <c r="A89" s="26" t="s">
        <v>126</v>
      </c>
      <c r="B89" s="61">
        <v>6079940</v>
      </c>
      <c r="C89" s="61">
        <v>432153</v>
      </c>
      <c r="D89" s="61">
        <v>1276648</v>
      </c>
      <c r="E89" s="61">
        <v>0</v>
      </c>
      <c r="F89" s="61">
        <v>0</v>
      </c>
      <c r="G89" s="61">
        <v>1128793</v>
      </c>
      <c r="H89" s="61">
        <v>26357</v>
      </c>
      <c r="I89" s="61">
        <v>82268</v>
      </c>
      <c r="J89" s="61">
        <v>661933</v>
      </c>
      <c r="K89" s="61">
        <v>587318</v>
      </c>
      <c r="L89" s="61">
        <v>194877</v>
      </c>
      <c r="M89" s="61">
        <v>1689593</v>
      </c>
      <c r="N89" s="29" t="str">
        <f t="shared" si="4"/>
        <v>correcto</v>
      </c>
    </row>
    <row r="90" spans="1:14" ht="21.75" customHeight="1" x14ac:dyDescent="0.25">
      <c r="A90" s="26" t="s">
        <v>127</v>
      </c>
      <c r="B90" s="61">
        <v>14299523</v>
      </c>
      <c r="C90" s="61">
        <v>385836</v>
      </c>
      <c r="D90" s="61">
        <v>756677</v>
      </c>
      <c r="E90" s="61">
        <v>0</v>
      </c>
      <c r="F90" s="61">
        <v>0</v>
      </c>
      <c r="G90" s="61">
        <v>6254178</v>
      </c>
      <c r="H90" s="61">
        <v>128543</v>
      </c>
      <c r="I90" s="61">
        <v>458351</v>
      </c>
      <c r="J90" s="61">
        <v>1518552</v>
      </c>
      <c r="K90" s="61">
        <v>851894</v>
      </c>
      <c r="L90" s="61">
        <v>303143</v>
      </c>
      <c r="M90" s="61">
        <v>3642349</v>
      </c>
      <c r="N90" s="29" t="str">
        <f t="shared" si="4"/>
        <v>correcto</v>
      </c>
    </row>
    <row r="91" spans="1:14" ht="21.75" customHeight="1" x14ac:dyDescent="0.25">
      <c r="A91" s="26" t="s">
        <v>128</v>
      </c>
      <c r="B91" s="61">
        <v>5898731</v>
      </c>
      <c r="C91" s="61">
        <v>327584</v>
      </c>
      <c r="D91" s="61">
        <v>1231723</v>
      </c>
      <c r="E91" s="61">
        <v>0</v>
      </c>
      <c r="F91" s="61">
        <v>148571</v>
      </c>
      <c r="G91" s="61">
        <v>2172661</v>
      </c>
      <c r="H91" s="61">
        <v>21057</v>
      </c>
      <c r="I91" s="61">
        <v>29381</v>
      </c>
      <c r="J91" s="61">
        <v>330966</v>
      </c>
      <c r="K91" s="61">
        <v>630726</v>
      </c>
      <c r="L91" s="61">
        <v>114438</v>
      </c>
      <c r="M91" s="61">
        <v>891624</v>
      </c>
      <c r="N91" s="29" t="str">
        <f t="shared" si="4"/>
        <v>correcto</v>
      </c>
    </row>
    <row r="92" spans="1:14" ht="21.75" customHeight="1" x14ac:dyDescent="0.25">
      <c r="A92" s="26" t="s">
        <v>129</v>
      </c>
      <c r="B92" s="61">
        <v>2809973</v>
      </c>
      <c r="C92" s="61">
        <v>393759</v>
      </c>
      <c r="D92" s="61">
        <v>924888</v>
      </c>
      <c r="E92" s="61">
        <v>0</v>
      </c>
      <c r="F92" s="61">
        <v>0</v>
      </c>
      <c r="G92" s="61">
        <v>645</v>
      </c>
      <c r="H92" s="61">
        <v>36070</v>
      </c>
      <c r="I92" s="61">
        <v>41134</v>
      </c>
      <c r="J92" s="61">
        <v>292029</v>
      </c>
      <c r="K92" s="61">
        <v>187765</v>
      </c>
      <c r="L92" s="61">
        <v>87266</v>
      </c>
      <c r="M92" s="61">
        <v>846417</v>
      </c>
      <c r="N92" s="29" t="str">
        <f t="shared" si="4"/>
        <v>correcto</v>
      </c>
    </row>
    <row r="93" spans="1:14" ht="21.75" customHeight="1" x14ac:dyDescent="0.25">
      <c r="A93" s="26" t="s">
        <v>130</v>
      </c>
      <c r="B93" s="61">
        <v>2088038</v>
      </c>
      <c r="C93" s="61">
        <v>12207</v>
      </c>
      <c r="D93" s="61">
        <v>880543</v>
      </c>
      <c r="E93" s="61">
        <v>0</v>
      </c>
      <c r="F93" s="61">
        <v>0</v>
      </c>
      <c r="G93" s="61">
        <v>25714</v>
      </c>
      <c r="H93" s="61">
        <v>19711</v>
      </c>
      <c r="I93" s="61">
        <v>99897</v>
      </c>
      <c r="J93" s="61">
        <v>253092</v>
      </c>
      <c r="K93" s="61">
        <v>136517</v>
      </c>
      <c r="L93" s="61">
        <v>88151</v>
      </c>
      <c r="M93" s="61">
        <v>572206</v>
      </c>
      <c r="N93" s="29" t="str">
        <f t="shared" si="4"/>
        <v>correcto</v>
      </c>
    </row>
    <row r="94" spans="1:14" ht="21.75" customHeight="1" x14ac:dyDescent="0.25">
      <c r="A94" s="26" t="s">
        <v>131</v>
      </c>
      <c r="B94" s="61">
        <v>4045190</v>
      </c>
      <c r="C94" s="61">
        <v>531462</v>
      </c>
      <c r="D94" s="61">
        <v>1194883</v>
      </c>
      <c r="E94" s="61">
        <v>0</v>
      </c>
      <c r="F94" s="61">
        <v>0</v>
      </c>
      <c r="G94" s="61">
        <v>1082826</v>
      </c>
      <c r="H94" s="61">
        <v>15701</v>
      </c>
      <c r="I94" s="61">
        <v>94021</v>
      </c>
      <c r="J94" s="61">
        <v>253092</v>
      </c>
      <c r="K94" s="61">
        <v>283536</v>
      </c>
      <c r="L94" s="61">
        <v>91362</v>
      </c>
      <c r="M94" s="61">
        <v>498307</v>
      </c>
      <c r="N94" s="29" t="str">
        <f t="shared" si="4"/>
        <v>correcto</v>
      </c>
    </row>
    <row r="95" spans="1:14" ht="21.75" customHeight="1" x14ac:dyDescent="0.25">
      <c r="A95" s="26" t="s">
        <v>132</v>
      </c>
      <c r="B95" s="61">
        <v>10199493</v>
      </c>
      <c r="C95" s="61">
        <v>519098</v>
      </c>
      <c r="D95" s="61">
        <v>983356</v>
      </c>
      <c r="E95" s="61">
        <v>0</v>
      </c>
      <c r="F95" s="61">
        <v>0</v>
      </c>
      <c r="G95" s="61">
        <v>3233815</v>
      </c>
      <c r="H95" s="61">
        <v>57468</v>
      </c>
      <c r="I95" s="61">
        <v>41134</v>
      </c>
      <c r="J95" s="61">
        <v>992899</v>
      </c>
      <c r="K95" s="61">
        <v>806023</v>
      </c>
      <c r="L95" s="61">
        <v>332722</v>
      </c>
      <c r="M95" s="61">
        <v>3232978</v>
      </c>
      <c r="N95" s="29" t="str">
        <f t="shared" si="4"/>
        <v>correcto</v>
      </c>
    </row>
    <row r="96" spans="1:14" ht="21.75" customHeight="1" x14ac:dyDescent="0.25">
      <c r="A96" s="26" t="s">
        <v>133</v>
      </c>
      <c r="B96" s="61">
        <v>3049092</v>
      </c>
      <c r="C96" s="61">
        <v>276248</v>
      </c>
      <c r="D96" s="61">
        <v>1039206</v>
      </c>
      <c r="E96" s="61">
        <v>0</v>
      </c>
      <c r="F96" s="61">
        <v>0</v>
      </c>
      <c r="G96" s="61">
        <v>220117</v>
      </c>
      <c r="H96" s="61">
        <v>21630</v>
      </c>
      <c r="I96" s="61">
        <v>52887</v>
      </c>
      <c r="J96" s="61">
        <v>292029</v>
      </c>
      <c r="K96" s="61">
        <v>213071</v>
      </c>
      <c r="L96" s="61">
        <v>112804</v>
      </c>
      <c r="M96" s="61">
        <v>821100</v>
      </c>
      <c r="N96" s="29" t="str">
        <f t="shared" si="4"/>
        <v>correcto</v>
      </c>
    </row>
    <row r="97" spans="1:14" ht="21.75" customHeight="1" x14ac:dyDescent="0.25">
      <c r="A97" s="26" t="s">
        <v>134</v>
      </c>
      <c r="B97" s="61">
        <v>3311635</v>
      </c>
      <c r="C97" s="61">
        <v>626148</v>
      </c>
      <c r="D97" s="61">
        <v>1167612</v>
      </c>
      <c r="E97" s="61">
        <v>0</v>
      </c>
      <c r="F97" s="61">
        <v>0</v>
      </c>
      <c r="G97" s="61">
        <v>314158</v>
      </c>
      <c r="H97" s="61">
        <v>4991</v>
      </c>
      <c r="I97" s="61">
        <v>17629</v>
      </c>
      <c r="J97" s="61">
        <v>253092</v>
      </c>
      <c r="K97" s="61">
        <v>227650</v>
      </c>
      <c r="L97" s="61">
        <v>106112</v>
      </c>
      <c r="M97" s="61">
        <v>594243</v>
      </c>
      <c r="N97" s="29" t="str">
        <f t="shared" si="4"/>
        <v>correcto</v>
      </c>
    </row>
    <row r="98" spans="1:14" ht="21.75" customHeight="1" x14ac:dyDescent="0.25">
      <c r="A98" s="26" t="s">
        <v>135</v>
      </c>
      <c r="B98" s="61">
        <v>18184783</v>
      </c>
      <c r="C98" s="61">
        <v>2226185</v>
      </c>
      <c r="D98" s="61">
        <v>1318387</v>
      </c>
      <c r="E98" s="61">
        <v>0</v>
      </c>
      <c r="F98" s="61">
        <v>165346</v>
      </c>
      <c r="G98" s="61">
        <v>1398532</v>
      </c>
      <c r="H98" s="61">
        <v>231586</v>
      </c>
      <c r="I98" s="61">
        <v>605259</v>
      </c>
      <c r="J98" s="61">
        <v>1907924</v>
      </c>
      <c r="K98" s="61">
        <v>1911997</v>
      </c>
      <c r="L98" s="61">
        <v>937451</v>
      </c>
      <c r="M98" s="61">
        <v>7482116</v>
      </c>
      <c r="N98" s="29" t="str">
        <f t="shared" si="4"/>
        <v>correcto</v>
      </c>
    </row>
    <row r="99" spans="1:14" ht="21.75" customHeight="1" x14ac:dyDescent="0.25">
      <c r="A99" s="26" t="s">
        <v>136</v>
      </c>
      <c r="B99" s="61">
        <v>8874419</v>
      </c>
      <c r="C99" s="61">
        <v>1183484</v>
      </c>
      <c r="D99" s="61">
        <v>2083628</v>
      </c>
      <c r="E99" s="61">
        <v>0</v>
      </c>
      <c r="F99" s="61">
        <v>0</v>
      </c>
      <c r="G99" s="61">
        <v>637948</v>
      </c>
      <c r="H99" s="61">
        <v>77607</v>
      </c>
      <c r="I99" s="61">
        <v>52887</v>
      </c>
      <c r="J99" s="61">
        <v>934493</v>
      </c>
      <c r="K99" s="61">
        <v>1165969</v>
      </c>
      <c r="L99" s="61">
        <v>339911</v>
      </c>
      <c r="M99" s="61">
        <v>2398492</v>
      </c>
      <c r="N99" s="29" t="str">
        <f t="shared" si="4"/>
        <v>correcto</v>
      </c>
    </row>
    <row r="100" spans="1:14" ht="21.75" customHeight="1" x14ac:dyDescent="0.25">
      <c r="A100" s="26" t="s">
        <v>137</v>
      </c>
      <c r="B100" s="61">
        <v>33018255</v>
      </c>
      <c r="C100" s="61">
        <v>995521</v>
      </c>
      <c r="D100" s="61">
        <v>2554744</v>
      </c>
      <c r="E100" s="61">
        <v>0</v>
      </c>
      <c r="F100" s="61">
        <v>4295389</v>
      </c>
      <c r="G100" s="61">
        <v>12206367</v>
      </c>
      <c r="H100" s="61">
        <v>324457</v>
      </c>
      <c r="I100" s="61">
        <v>834435</v>
      </c>
      <c r="J100" s="61">
        <v>2414108</v>
      </c>
      <c r="K100" s="61">
        <v>3886083</v>
      </c>
      <c r="L100" s="61">
        <v>536155</v>
      </c>
      <c r="M100" s="61">
        <v>4970996</v>
      </c>
      <c r="N100" s="29" t="str">
        <f t="shared" si="4"/>
        <v>correcto</v>
      </c>
    </row>
    <row r="101" spans="1:14" ht="21.75" customHeight="1" x14ac:dyDescent="0.25">
      <c r="A101" s="26" t="s">
        <v>138</v>
      </c>
      <c r="B101" s="61">
        <v>5935281</v>
      </c>
      <c r="C101" s="61">
        <v>1615887</v>
      </c>
      <c r="D101" s="61">
        <v>1714926</v>
      </c>
      <c r="E101" s="61">
        <v>0</v>
      </c>
      <c r="F101" s="61">
        <v>52719</v>
      </c>
      <c r="G101" s="61">
        <v>13717</v>
      </c>
      <c r="H101" s="61">
        <v>11060</v>
      </c>
      <c r="I101" s="61">
        <v>129279</v>
      </c>
      <c r="J101" s="61">
        <v>564590</v>
      </c>
      <c r="K101" s="61">
        <v>518142</v>
      </c>
      <c r="L101" s="61">
        <v>155072</v>
      </c>
      <c r="M101" s="61">
        <v>1159889</v>
      </c>
      <c r="N101" s="29" t="str">
        <f t="shared" si="4"/>
        <v>correcto</v>
      </c>
    </row>
    <row r="102" spans="1:14" ht="21.75" customHeight="1" x14ac:dyDescent="0.25">
      <c r="A102" s="26" t="s">
        <v>139</v>
      </c>
      <c r="B102" s="61">
        <v>9067729</v>
      </c>
      <c r="C102" s="61">
        <v>1865733</v>
      </c>
      <c r="D102" s="61">
        <v>1858776</v>
      </c>
      <c r="E102" s="61">
        <v>0</v>
      </c>
      <c r="F102" s="61">
        <v>0</v>
      </c>
      <c r="G102" s="61">
        <v>96406</v>
      </c>
      <c r="H102" s="61">
        <v>67536</v>
      </c>
      <c r="I102" s="61">
        <v>340825</v>
      </c>
      <c r="J102" s="61">
        <v>1012368</v>
      </c>
      <c r="K102" s="61">
        <v>761004</v>
      </c>
      <c r="L102" s="61">
        <v>372488</v>
      </c>
      <c r="M102" s="61">
        <v>2692593</v>
      </c>
      <c r="N102" s="29" t="str">
        <f t="shared" si="4"/>
        <v>correcto</v>
      </c>
    </row>
    <row r="103" spans="1:14" ht="21.75" customHeight="1" x14ac:dyDescent="0.25">
      <c r="A103" s="26" t="s">
        <v>140</v>
      </c>
      <c r="B103" s="61">
        <v>3919636</v>
      </c>
      <c r="C103" s="61">
        <v>761056</v>
      </c>
      <c r="D103" s="61">
        <v>1163140</v>
      </c>
      <c r="E103" s="61">
        <v>0</v>
      </c>
      <c r="F103" s="61">
        <v>0</v>
      </c>
      <c r="G103" s="61">
        <v>283198</v>
      </c>
      <c r="H103" s="61">
        <v>15862</v>
      </c>
      <c r="I103" s="61">
        <v>23505</v>
      </c>
      <c r="J103" s="61">
        <v>292029</v>
      </c>
      <c r="K103" s="61">
        <v>380881</v>
      </c>
      <c r="L103" s="61">
        <v>86036</v>
      </c>
      <c r="M103" s="61">
        <v>913929</v>
      </c>
      <c r="N103" s="29" t="str">
        <f t="shared" si="4"/>
        <v>correcto</v>
      </c>
    </row>
    <row r="104" spans="1:14" ht="21.75" customHeight="1" x14ac:dyDescent="0.25">
      <c r="A104" s="26" t="s">
        <v>141</v>
      </c>
      <c r="B104" s="61">
        <f>SUM(C104:M104)</f>
        <v>20011828</v>
      </c>
      <c r="C104" s="61">
        <v>3917445</v>
      </c>
      <c r="D104" s="61">
        <v>1233978</v>
      </c>
      <c r="E104" s="61">
        <v>0</v>
      </c>
      <c r="F104" s="61">
        <v>0</v>
      </c>
      <c r="G104" s="61">
        <v>3193008</v>
      </c>
      <c r="H104" s="61">
        <v>149082</v>
      </c>
      <c r="I104" s="61">
        <v>946084</v>
      </c>
      <c r="J104" s="61">
        <v>1966330</v>
      </c>
      <c r="K104" s="61">
        <v>1834585</v>
      </c>
      <c r="L104" s="61">
        <v>680896</v>
      </c>
      <c r="M104" s="61">
        <v>6090420</v>
      </c>
      <c r="N104" s="64" t="str">
        <f t="shared" si="4"/>
        <v>correcto</v>
      </c>
    </row>
    <row r="105" spans="1:14" ht="21.75" customHeight="1" x14ac:dyDescent="0.25">
      <c r="A105" s="26" t="s">
        <v>142</v>
      </c>
      <c r="B105" s="61">
        <v>1440916</v>
      </c>
      <c r="C105" s="61">
        <v>153751</v>
      </c>
      <c r="D105" s="61">
        <v>984312</v>
      </c>
      <c r="E105" s="61">
        <v>0</v>
      </c>
      <c r="F105" s="61">
        <v>0</v>
      </c>
      <c r="G105" s="61">
        <v>430</v>
      </c>
      <c r="H105" s="61">
        <v>1730</v>
      </c>
      <c r="I105" s="61">
        <v>5876</v>
      </c>
      <c r="J105" s="61">
        <v>58406</v>
      </c>
      <c r="K105" s="61">
        <v>52236</v>
      </c>
      <c r="L105" s="61">
        <v>18846</v>
      </c>
      <c r="M105" s="61">
        <v>165329</v>
      </c>
      <c r="N105" s="29" t="str">
        <f t="shared" si="4"/>
        <v>correcto</v>
      </c>
    </row>
    <row r="106" spans="1:14" ht="21.75" customHeight="1" x14ac:dyDescent="0.25">
      <c r="A106" s="26" t="s">
        <v>143</v>
      </c>
      <c r="B106" s="61">
        <v>11992968</v>
      </c>
      <c r="C106" s="61">
        <v>187414</v>
      </c>
      <c r="D106" s="61">
        <v>807748</v>
      </c>
      <c r="E106" s="61">
        <v>0</v>
      </c>
      <c r="F106" s="61">
        <v>2396</v>
      </c>
      <c r="G106" s="61">
        <v>7032435</v>
      </c>
      <c r="H106" s="61">
        <v>34359</v>
      </c>
      <c r="I106" s="61">
        <v>58763</v>
      </c>
      <c r="J106" s="61">
        <v>992899</v>
      </c>
      <c r="K106" s="61">
        <v>507923</v>
      </c>
      <c r="L106" s="61">
        <v>199030</v>
      </c>
      <c r="M106" s="61">
        <v>2170001</v>
      </c>
      <c r="N106" s="62" t="str">
        <f t="shared" si="4"/>
        <v>correcto</v>
      </c>
    </row>
    <row r="107" spans="1:14" ht="21.75" customHeight="1" x14ac:dyDescent="0.25">
      <c r="A107" s="26" t="s">
        <v>144</v>
      </c>
      <c r="B107" s="61">
        <v>6090326</v>
      </c>
      <c r="C107" s="61">
        <v>1631637</v>
      </c>
      <c r="D107" s="61">
        <v>1475651</v>
      </c>
      <c r="E107" s="61">
        <v>0</v>
      </c>
      <c r="F107" s="61">
        <v>0</v>
      </c>
      <c r="G107" s="61">
        <v>4644</v>
      </c>
      <c r="H107" s="61">
        <v>14619</v>
      </c>
      <c r="I107" s="61">
        <v>29381</v>
      </c>
      <c r="J107" s="61">
        <v>486715</v>
      </c>
      <c r="K107" s="61">
        <v>777160</v>
      </c>
      <c r="L107" s="61">
        <v>173302</v>
      </c>
      <c r="M107" s="61">
        <v>1497217</v>
      </c>
      <c r="N107" s="29" t="str">
        <f t="shared" si="4"/>
        <v>correcto</v>
      </c>
    </row>
    <row r="108" spans="1:14" ht="21.75" customHeight="1" x14ac:dyDescent="0.25">
      <c r="A108" s="26" t="s">
        <v>145</v>
      </c>
      <c r="B108" s="61">
        <v>43213993</v>
      </c>
      <c r="C108" s="61">
        <v>1479554</v>
      </c>
      <c r="D108" s="61">
        <v>240121</v>
      </c>
      <c r="E108" s="61">
        <v>5889</v>
      </c>
      <c r="F108" s="61">
        <v>0</v>
      </c>
      <c r="G108" s="61">
        <v>38801093</v>
      </c>
      <c r="H108" s="61">
        <v>20363</v>
      </c>
      <c r="I108" s="61">
        <v>164536</v>
      </c>
      <c r="J108" s="61">
        <v>408841</v>
      </c>
      <c r="K108" s="61">
        <v>519471</v>
      </c>
      <c r="L108" s="61">
        <v>122361</v>
      </c>
      <c r="M108" s="61">
        <v>1451764</v>
      </c>
      <c r="N108" s="29" t="str">
        <f t="shared" si="4"/>
        <v>correcto</v>
      </c>
    </row>
    <row r="109" spans="1:14" ht="21.75" customHeight="1" x14ac:dyDescent="0.25">
      <c r="A109" s="26" t="s">
        <v>146</v>
      </c>
      <c r="B109" s="61">
        <v>3960570</v>
      </c>
      <c r="C109" s="61">
        <v>567765</v>
      </c>
      <c r="D109" s="61">
        <v>1706301</v>
      </c>
      <c r="E109" s="61">
        <v>0</v>
      </c>
      <c r="F109" s="61">
        <v>0</v>
      </c>
      <c r="G109" s="61">
        <v>6966</v>
      </c>
      <c r="H109" s="61">
        <v>10708</v>
      </c>
      <c r="I109" s="61">
        <v>52887</v>
      </c>
      <c r="J109" s="61">
        <v>311498</v>
      </c>
      <c r="K109" s="61">
        <v>407118</v>
      </c>
      <c r="L109" s="61">
        <v>90746</v>
      </c>
      <c r="M109" s="61">
        <v>806581</v>
      </c>
      <c r="N109" s="29" t="str">
        <f t="shared" si="4"/>
        <v>correcto</v>
      </c>
    </row>
    <row r="110" spans="1:14" ht="21.75" customHeight="1" x14ac:dyDescent="0.25">
      <c r="A110" s="26" t="s">
        <v>147</v>
      </c>
      <c r="B110" s="61">
        <v>4725831</v>
      </c>
      <c r="C110" s="61">
        <v>1157080</v>
      </c>
      <c r="D110" s="61">
        <v>1517550</v>
      </c>
      <c r="E110" s="61">
        <v>0</v>
      </c>
      <c r="F110" s="61">
        <v>0</v>
      </c>
      <c r="G110" s="61">
        <v>36722</v>
      </c>
      <c r="H110" s="61">
        <v>12374</v>
      </c>
      <c r="I110" s="61">
        <v>23505</v>
      </c>
      <c r="J110" s="61">
        <v>330966</v>
      </c>
      <c r="K110" s="61">
        <v>529400</v>
      </c>
      <c r="L110" s="61">
        <v>103381</v>
      </c>
      <c r="M110" s="61">
        <v>1014853</v>
      </c>
      <c r="N110" s="29" t="str">
        <f t="shared" si="4"/>
        <v>correcto</v>
      </c>
    </row>
    <row r="111" spans="1:14" ht="21.75" customHeight="1" x14ac:dyDescent="0.25">
      <c r="A111" s="26" t="s">
        <v>148</v>
      </c>
      <c r="B111" s="61">
        <v>6745905</v>
      </c>
      <c r="C111" s="61">
        <v>2094342</v>
      </c>
      <c r="D111" s="61">
        <v>1101334</v>
      </c>
      <c r="E111" s="61">
        <v>0</v>
      </c>
      <c r="F111" s="61">
        <v>0</v>
      </c>
      <c r="G111" s="61">
        <v>383431</v>
      </c>
      <c r="H111" s="61">
        <v>14118</v>
      </c>
      <c r="I111" s="61">
        <v>170413</v>
      </c>
      <c r="J111" s="61">
        <v>642464</v>
      </c>
      <c r="K111" s="61">
        <v>549936</v>
      </c>
      <c r="L111" s="61">
        <v>180158</v>
      </c>
      <c r="M111" s="61">
        <v>1609709</v>
      </c>
      <c r="N111" s="29" t="str">
        <f t="shared" si="4"/>
        <v>correcto</v>
      </c>
    </row>
    <row r="112" spans="1:14" ht="21.75" customHeight="1" x14ac:dyDescent="0.25">
      <c r="A112" s="26" t="s">
        <v>149</v>
      </c>
      <c r="B112" s="61">
        <v>2595051</v>
      </c>
      <c r="C112" s="61">
        <v>587564</v>
      </c>
      <c r="D112" s="61">
        <v>611536</v>
      </c>
      <c r="E112" s="61">
        <v>0</v>
      </c>
      <c r="F112" s="61">
        <v>0</v>
      </c>
      <c r="G112" s="61">
        <v>6536</v>
      </c>
      <c r="H112" s="61">
        <v>6511</v>
      </c>
      <c r="I112" s="61">
        <v>94021</v>
      </c>
      <c r="J112" s="61">
        <v>194686</v>
      </c>
      <c r="K112" s="61">
        <v>231127</v>
      </c>
      <c r="L112" s="61">
        <v>75247</v>
      </c>
      <c r="M112" s="61">
        <v>787823</v>
      </c>
      <c r="N112" s="29" t="str">
        <f t="shared" si="4"/>
        <v>correcto</v>
      </c>
    </row>
    <row r="113" spans="1:14" ht="21.75" customHeight="1" x14ac:dyDescent="0.25">
      <c r="A113" s="26" t="s">
        <v>150</v>
      </c>
      <c r="B113" s="61">
        <v>5287889</v>
      </c>
      <c r="C113" s="61">
        <v>840453</v>
      </c>
      <c r="D113" s="61">
        <v>1237844</v>
      </c>
      <c r="E113" s="61">
        <v>593</v>
      </c>
      <c r="F113" s="61">
        <v>194101</v>
      </c>
      <c r="G113" s="61">
        <v>209969</v>
      </c>
      <c r="H113" s="61">
        <v>18404</v>
      </c>
      <c r="I113" s="61">
        <v>47010</v>
      </c>
      <c r="J113" s="61">
        <v>506183</v>
      </c>
      <c r="K113" s="61">
        <v>621680</v>
      </c>
      <c r="L113" s="61">
        <v>162209</v>
      </c>
      <c r="M113" s="61">
        <v>1449443</v>
      </c>
      <c r="N113" s="29" t="str">
        <f t="shared" si="4"/>
        <v>correcto</v>
      </c>
    </row>
    <row r="114" spans="1:14" ht="21.75" customHeight="1" x14ac:dyDescent="0.25">
      <c r="A114" s="26" t="s">
        <v>151</v>
      </c>
      <c r="B114" s="61">
        <v>8012419</v>
      </c>
      <c r="C114" s="61">
        <v>1443871</v>
      </c>
      <c r="D114" s="61">
        <v>1076509</v>
      </c>
      <c r="E114" s="61">
        <v>0</v>
      </c>
      <c r="F114" s="61">
        <v>0</v>
      </c>
      <c r="G114" s="61">
        <v>2110741</v>
      </c>
      <c r="H114" s="61">
        <v>27138</v>
      </c>
      <c r="I114" s="61">
        <v>11753</v>
      </c>
      <c r="J114" s="61">
        <v>661933</v>
      </c>
      <c r="K114" s="61">
        <v>511792</v>
      </c>
      <c r="L114" s="61">
        <v>160668</v>
      </c>
      <c r="M114" s="61">
        <v>2008014</v>
      </c>
      <c r="N114" s="29" t="str">
        <f t="shared" si="4"/>
        <v>correcto</v>
      </c>
    </row>
    <row r="115" spans="1:14" ht="21.75" customHeight="1" x14ac:dyDescent="0.25">
      <c r="A115" s="26" t="s">
        <v>152</v>
      </c>
      <c r="B115" s="61">
        <v>8678266</v>
      </c>
      <c r="C115" s="61">
        <v>2832141</v>
      </c>
      <c r="D115" s="61">
        <v>648094</v>
      </c>
      <c r="E115" s="61">
        <v>0</v>
      </c>
      <c r="F115" s="61">
        <v>0</v>
      </c>
      <c r="G115" s="61">
        <v>1194239</v>
      </c>
      <c r="H115" s="61">
        <v>18145</v>
      </c>
      <c r="I115" s="61">
        <v>211547</v>
      </c>
      <c r="J115" s="61">
        <v>564590</v>
      </c>
      <c r="K115" s="61">
        <v>1164322</v>
      </c>
      <c r="L115" s="61">
        <v>184091</v>
      </c>
      <c r="M115" s="61">
        <v>1861097</v>
      </c>
      <c r="N115" s="29" t="str">
        <f t="shared" si="4"/>
        <v>correcto</v>
      </c>
    </row>
    <row r="116" spans="1:14" ht="21.75" customHeight="1" x14ac:dyDescent="0.25">
      <c r="A116" s="26" t="s">
        <v>153</v>
      </c>
      <c r="B116" s="61">
        <v>1824599</v>
      </c>
      <c r="C116" s="61">
        <v>400549</v>
      </c>
      <c r="D116" s="61">
        <v>279910</v>
      </c>
      <c r="E116" s="61">
        <v>0</v>
      </c>
      <c r="F116" s="61">
        <v>0</v>
      </c>
      <c r="G116" s="61">
        <v>5418</v>
      </c>
      <c r="H116" s="61">
        <v>7442</v>
      </c>
      <c r="I116" s="61">
        <v>11753</v>
      </c>
      <c r="J116" s="61">
        <v>214155</v>
      </c>
      <c r="K116" s="61">
        <v>235231</v>
      </c>
      <c r="L116" s="61">
        <v>74498</v>
      </c>
      <c r="M116" s="61">
        <v>595643</v>
      </c>
      <c r="N116" s="29" t="str">
        <f t="shared" si="4"/>
        <v>correcto</v>
      </c>
    </row>
    <row r="117" spans="1:14" ht="21.75" customHeight="1" x14ac:dyDescent="0.25">
      <c r="A117" s="26" t="s">
        <v>154</v>
      </c>
      <c r="B117" s="61">
        <v>3541768</v>
      </c>
      <c r="C117" s="61">
        <v>794568</v>
      </c>
      <c r="D117" s="61">
        <v>775185</v>
      </c>
      <c r="E117" s="61">
        <v>0</v>
      </c>
      <c r="F117" s="61">
        <v>0</v>
      </c>
      <c r="G117" s="61">
        <v>12126</v>
      </c>
      <c r="H117" s="61">
        <v>13907</v>
      </c>
      <c r="I117" s="61">
        <v>64639</v>
      </c>
      <c r="J117" s="61">
        <v>350435</v>
      </c>
      <c r="K117" s="61">
        <v>325159</v>
      </c>
      <c r="L117" s="61">
        <v>124957</v>
      </c>
      <c r="M117" s="61">
        <v>1080792</v>
      </c>
      <c r="N117" s="29" t="str">
        <f t="shared" si="4"/>
        <v>correcto</v>
      </c>
    </row>
    <row r="118" spans="1:14" ht="21.75" customHeight="1" x14ac:dyDescent="0.25">
      <c r="A118" s="26" t="s">
        <v>155</v>
      </c>
      <c r="B118" s="61">
        <v>4640338</v>
      </c>
      <c r="C118" s="61">
        <v>996724</v>
      </c>
      <c r="D118" s="61">
        <v>528368</v>
      </c>
      <c r="E118" s="61">
        <v>0</v>
      </c>
      <c r="F118" s="61">
        <v>0</v>
      </c>
      <c r="G118" s="61">
        <v>863440</v>
      </c>
      <c r="H118" s="61">
        <v>30851</v>
      </c>
      <c r="I118" s="61">
        <v>193918</v>
      </c>
      <c r="J118" s="61">
        <v>467247</v>
      </c>
      <c r="K118" s="61">
        <v>358732</v>
      </c>
      <c r="L118" s="61">
        <v>142303</v>
      </c>
      <c r="M118" s="61">
        <v>1058755</v>
      </c>
      <c r="N118" s="29" t="str">
        <f t="shared" si="4"/>
        <v>correcto</v>
      </c>
    </row>
    <row r="119" spans="1:14" ht="21.75" customHeight="1" x14ac:dyDescent="0.25">
      <c r="A119" s="26" t="s">
        <v>156</v>
      </c>
      <c r="B119" s="61">
        <v>3655971</v>
      </c>
      <c r="C119" s="61">
        <v>1451112</v>
      </c>
      <c r="D119" s="61">
        <v>807987</v>
      </c>
      <c r="E119" s="61">
        <v>0</v>
      </c>
      <c r="F119" s="61">
        <v>22765</v>
      </c>
      <c r="G119" s="61">
        <v>4816</v>
      </c>
      <c r="H119" s="61">
        <v>7863</v>
      </c>
      <c r="I119" s="61">
        <v>11753</v>
      </c>
      <c r="J119" s="61">
        <v>253092</v>
      </c>
      <c r="K119" s="61">
        <v>270905</v>
      </c>
      <c r="L119" s="61">
        <v>93342</v>
      </c>
      <c r="M119" s="61">
        <v>732336</v>
      </c>
      <c r="N119" s="29" t="str">
        <f t="shared" si="4"/>
        <v>correcto</v>
      </c>
    </row>
    <row r="120" spans="1:14" ht="21.75" customHeight="1" x14ac:dyDescent="0.25">
      <c r="A120" s="26" t="s">
        <v>157</v>
      </c>
      <c r="B120" s="61">
        <v>14520412</v>
      </c>
      <c r="C120" s="61">
        <v>1085016</v>
      </c>
      <c r="D120" s="61">
        <v>234785</v>
      </c>
      <c r="E120" s="61">
        <v>4611</v>
      </c>
      <c r="F120" s="61">
        <v>8387</v>
      </c>
      <c r="G120" s="61">
        <v>2382931</v>
      </c>
      <c r="H120" s="61">
        <v>561320</v>
      </c>
      <c r="I120" s="61">
        <v>364330</v>
      </c>
      <c r="J120" s="61">
        <v>2024736</v>
      </c>
      <c r="K120" s="61">
        <v>1520007</v>
      </c>
      <c r="L120" s="61">
        <v>533386</v>
      </c>
      <c r="M120" s="61">
        <v>5800903</v>
      </c>
      <c r="N120" s="29" t="str">
        <f t="shared" si="4"/>
        <v>correcto</v>
      </c>
    </row>
    <row r="121" spans="1:14" ht="21.75" customHeight="1" x14ac:dyDescent="0.25">
      <c r="A121" s="26" t="s">
        <v>158</v>
      </c>
      <c r="B121" s="61">
        <v>8636451</v>
      </c>
      <c r="C121" s="61">
        <v>1843684</v>
      </c>
      <c r="D121" s="61">
        <v>285822</v>
      </c>
      <c r="E121" s="61">
        <v>3204</v>
      </c>
      <c r="F121" s="61">
        <v>28756</v>
      </c>
      <c r="G121" s="61">
        <v>1143413</v>
      </c>
      <c r="H121" s="61">
        <v>32683</v>
      </c>
      <c r="I121" s="61">
        <v>135155</v>
      </c>
      <c r="J121" s="61">
        <v>915025</v>
      </c>
      <c r="K121" s="61">
        <v>937174</v>
      </c>
      <c r="L121" s="61">
        <v>248683</v>
      </c>
      <c r="M121" s="61">
        <v>3062852</v>
      </c>
      <c r="N121" s="29" t="str">
        <f t="shared" si="4"/>
        <v>correcto</v>
      </c>
    </row>
    <row r="122" spans="1:14" ht="21.75" customHeight="1" x14ac:dyDescent="0.25">
      <c r="A122" s="26" t="s">
        <v>159</v>
      </c>
      <c r="B122" s="61">
        <v>3055546</v>
      </c>
      <c r="C122" s="61">
        <v>25528</v>
      </c>
      <c r="D122" s="61">
        <v>370315</v>
      </c>
      <c r="E122" s="61">
        <v>0</v>
      </c>
      <c r="F122" s="61">
        <v>0</v>
      </c>
      <c r="G122" s="61">
        <v>285993</v>
      </c>
      <c r="H122" s="61">
        <v>24967</v>
      </c>
      <c r="I122" s="61">
        <v>47010</v>
      </c>
      <c r="J122" s="61">
        <v>525652</v>
      </c>
      <c r="K122" s="61">
        <v>255537</v>
      </c>
      <c r="L122" s="61">
        <v>156493</v>
      </c>
      <c r="M122" s="61">
        <v>1364051</v>
      </c>
      <c r="N122" s="29" t="str">
        <f t="shared" si="4"/>
        <v>correcto</v>
      </c>
    </row>
    <row r="123" spans="1:14" ht="21.75" customHeight="1" x14ac:dyDescent="0.25">
      <c r="A123" s="26" t="s">
        <v>160</v>
      </c>
      <c r="B123" s="61">
        <v>2892670</v>
      </c>
      <c r="C123" s="61">
        <v>293626</v>
      </c>
      <c r="D123" s="61">
        <v>886224</v>
      </c>
      <c r="E123" s="61">
        <v>0</v>
      </c>
      <c r="F123" s="61">
        <v>0</v>
      </c>
      <c r="G123" s="61">
        <v>573749</v>
      </c>
      <c r="H123" s="61">
        <v>8716</v>
      </c>
      <c r="I123" s="61">
        <v>47010</v>
      </c>
      <c r="J123" s="61">
        <v>155749</v>
      </c>
      <c r="K123" s="61">
        <v>147299</v>
      </c>
      <c r="L123" s="61">
        <v>62479</v>
      </c>
      <c r="M123" s="61">
        <v>717818</v>
      </c>
      <c r="N123" s="29" t="str">
        <f t="shared" si="4"/>
        <v>correcto</v>
      </c>
    </row>
    <row r="124" spans="1:14" ht="21.75" customHeight="1" x14ac:dyDescent="0.25">
      <c r="A124" s="26" t="s">
        <v>161</v>
      </c>
      <c r="B124" s="61">
        <v>21646651</v>
      </c>
      <c r="C124" s="61">
        <v>2304608</v>
      </c>
      <c r="D124" s="61">
        <v>2335530</v>
      </c>
      <c r="E124" s="61">
        <v>0</v>
      </c>
      <c r="F124" s="61">
        <v>602672</v>
      </c>
      <c r="G124" s="61">
        <v>4367725</v>
      </c>
      <c r="H124" s="61">
        <v>162517</v>
      </c>
      <c r="I124" s="61">
        <v>946084</v>
      </c>
      <c r="J124" s="61">
        <v>2433576</v>
      </c>
      <c r="K124" s="61">
        <v>2617821</v>
      </c>
      <c r="L124" s="61">
        <v>597268</v>
      </c>
      <c r="M124" s="61">
        <v>5278850</v>
      </c>
      <c r="N124" s="29" t="str">
        <f t="shared" si="4"/>
        <v>correcto</v>
      </c>
    </row>
    <row r="125" spans="1:14" ht="21.75" customHeight="1" x14ac:dyDescent="0.25">
      <c r="A125" s="26" t="s">
        <v>162</v>
      </c>
      <c r="B125" s="61">
        <v>2673899</v>
      </c>
      <c r="C125" s="61">
        <v>348981</v>
      </c>
      <c r="D125" s="61">
        <v>1471141</v>
      </c>
      <c r="E125" s="61">
        <v>0</v>
      </c>
      <c r="F125" s="61">
        <v>0</v>
      </c>
      <c r="G125" s="61">
        <v>1290</v>
      </c>
      <c r="H125" s="61">
        <v>9598</v>
      </c>
      <c r="I125" s="61">
        <v>11753</v>
      </c>
      <c r="J125" s="61">
        <v>155749</v>
      </c>
      <c r="K125" s="61">
        <v>145833</v>
      </c>
      <c r="L125" s="61">
        <v>67190</v>
      </c>
      <c r="M125" s="61">
        <v>462364</v>
      </c>
      <c r="N125" s="29" t="str">
        <f t="shared" si="4"/>
        <v>correcto</v>
      </c>
    </row>
    <row r="126" spans="1:14" ht="21.75" customHeight="1" x14ac:dyDescent="0.25">
      <c r="A126" s="26" t="s">
        <v>163</v>
      </c>
      <c r="B126" s="61">
        <v>571680</v>
      </c>
      <c r="C126" s="61">
        <v>70506</v>
      </c>
      <c r="D126" s="61">
        <v>433357</v>
      </c>
      <c r="E126" s="61">
        <v>0</v>
      </c>
      <c r="F126" s="61">
        <v>0</v>
      </c>
      <c r="G126" s="61">
        <v>86</v>
      </c>
      <c r="H126" s="61">
        <v>1097</v>
      </c>
      <c r="I126" s="61">
        <v>5876</v>
      </c>
      <c r="J126" s="61">
        <v>19469</v>
      </c>
      <c r="K126" s="61">
        <v>9175</v>
      </c>
      <c r="L126" s="61">
        <v>2731</v>
      </c>
      <c r="M126" s="61">
        <v>29383</v>
      </c>
      <c r="N126" s="29" t="str">
        <f t="shared" si="4"/>
        <v>correcto</v>
      </c>
    </row>
    <row r="127" spans="1:14" ht="21.75" customHeight="1" x14ac:dyDescent="0.25">
      <c r="A127" s="26" t="s">
        <v>164</v>
      </c>
      <c r="B127" s="61">
        <v>3793008</v>
      </c>
      <c r="C127" s="61">
        <v>799837</v>
      </c>
      <c r="D127" s="61">
        <v>1291023</v>
      </c>
      <c r="E127" s="61">
        <v>0</v>
      </c>
      <c r="F127" s="61">
        <v>61106</v>
      </c>
      <c r="G127" s="61">
        <v>297947</v>
      </c>
      <c r="H127" s="61">
        <v>9041</v>
      </c>
      <c r="I127" s="61">
        <v>70516</v>
      </c>
      <c r="J127" s="61">
        <v>272561</v>
      </c>
      <c r="K127" s="61">
        <v>423092</v>
      </c>
      <c r="L127" s="61">
        <v>71286</v>
      </c>
      <c r="M127" s="61">
        <v>496599</v>
      </c>
      <c r="N127" s="29" t="str">
        <f t="shared" si="4"/>
        <v>correcto</v>
      </c>
    </row>
    <row r="128" spans="1:14" ht="21.75" customHeight="1" x14ac:dyDescent="0.25">
      <c r="A128" s="26" t="s">
        <v>165</v>
      </c>
      <c r="B128" s="61">
        <v>9479835</v>
      </c>
      <c r="C128" s="61">
        <v>1613710</v>
      </c>
      <c r="D128" s="61">
        <v>2700335</v>
      </c>
      <c r="E128" s="61">
        <v>0</v>
      </c>
      <c r="F128" s="61">
        <v>0</v>
      </c>
      <c r="G128" s="61">
        <v>913836</v>
      </c>
      <c r="H128" s="61">
        <v>31384</v>
      </c>
      <c r="I128" s="61">
        <v>146908</v>
      </c>
      <c r="J128" s="61">
        <v>934493</v>
      </c>
      <c r="K128" s="61">
        <v>696202</v>
      </c>
      <c r="L128" s="61">
        <v>212358</v>
      </c>
      <c r="M128" s="61">
        <v>2230609</v>
      </c>
      <c r="N128" s="29" t="str">
        <f t="shared" si="4"/>
        <v>correcto</v>
      </c>
    </row>
    <row r="129" spans="1:14" ht="21.75" customHeight="1" x14ac:dyDescent="0.25">
      <c r="A129" s="26" t="s">
        <v>166</v>
      </c>
      <c r="B129" s="61">
        <v>15745692</v>
      </c>
      <c r="C129" s="61">
        <v>2908688</v>
      </c>
      <c r="D129" s="61">
        <v>1985691</v>
      </c>
      <c r="E129" s="61">
        <v>0</v>
      </c>
      <c r="F129" s="61">
        <v>0</v>
      </c>
      <c r="G129" s="61">
        <v>2642436</v>
      </c>
      <c r="H129" s="61">
        <v>89359</v>
      </c>
      <c r="I129" s="61">
        <v>340825</v>
      </c>
      <c r="J129" s="61">
        <v>1557489</v>
      </c>
      <c r="K129" s="61">
        <v>1607136</v>
      </c>
      <c r="L129" s="61">
        <v>404159</v>
      </c>
      <c r="M129" s="61">
        <v>4209909</v>
      </c>
      <c r="N129" s="29" t="str">
        <f t="shared" si="4"/>
        <v>correcto</v>
      </c>
    </row>
    <row r="130" spans="1:14" ht="21.75" customHeight="1" x14ac:dyDescent="0.25">
      <c r="A130" s="26" t="s">
        <v>167</v>
      </c>
      <c r="B130" s="61">
        <v>8840591</v>
      </c>
      <c r="C130" s="61">
        <v>1670618</v>
      </c>
      <c r="D130" s="61">
        <v>1722234</v>
      </c>
      <c r="E130" s="61">
        <v>0</v>
      </c>
      <c r="F130" s="61">
        <v>0</v>
      </c>
      <c r="G130" s="61">
        <v>1022239</v>
      </c>
      <c r="H130" s="61">
        <v>26680</v>
      </c>
      <c r="I130" s="61">
        <v>117526</v>
      </c>
      <c r="J130" s="61">
        <v>778744</v>
      </c>
      <c r="K130" s="61">
        <v>1015374</v>
      </c>
      <c r="L130" s="61">
        <v>270126</v>
      </c>
      <c r="M130" s="61">
        <v>2217050</v>
      </c>
      <c r="N130" s="29" t="str">
        <f t="shared" si="4"/>
        <v>correcto</v>
      </c>
    </row>
    <row r="131" spans="1:14" ht="21.75" customHeight="1" x14ac:dyDescent="0.25">
      <c r="A131" s="26" t="s">
        <v>168</v>
      </c>
      <c r="B131" s="61">
        <v>9483310</v>
      </c>
      <c r="C131" s="61">
        <v>4774897</v>
      </c>
      <c r="D131" s="61">
        <v>1717101</v>
      </c>
      <c r="E131" s="61">
        <v>0</v>
      </c>
      <c r="F131" s="61">
        <v>38341</v>
      </c>
      <c r="G131" s="61">
        <v>13889</v>
      </c>
      <c r="H131" s="61">
        <v>15160</v>
      </c>
      <c r="I131" s="61">
        <v>47010</v>
      </c>
      <c r="J131" s="61">
        <v>467247</v>
      </c>
      <c r="K131" s="61">
        <v>1058671</v>
      </c>
      <c r="L131" s="61">
        <v>156218</v>
      </c>
      <c r="M131" s="61">
        <v>1194776</v>
      </c>
      <c r="N131" s="29" t="str">
        <f t="shared" si="4"/>
        <v>correcto</v>
      </c>
    </row>
    <row r="132" spans="1:14" ht="21.75" customHeight="1" x14ac:dyDescent="0.25">
      <c r="A132" s="26" t="s">
        <v>169</v>
      </c>
      <c r="B132" s="61">
        <v>22206081</v>
      </c>
      <c r="C132" s="61">
        <v>932831</v>
      </c>
      <c r="D132" s="61">
        <v>361693</v>
      </c>
      <c r="E132" s="61">
        <v>407</v>
      </c>
      <c r="F132" s="61">
        <v>1925437</v>
      </c>
      <c r="G132" s="61">
        <v>11899046</v>
      </c>
      <c r="H132" s="61">
        <v>93286</v>
      </c>
      <c r="I132" s="61">
        <v>376083</v>
      </c>
      <c r="J132" s="61">
        <v>1343334</v>
      </c>
      <c r="K132" s="61">
        <v>1136879</v>
      </c>
      <c r="L132" s="61">
        <v>291489</v>
      </c>
      <c r="M132" s="61">
        <v>3845596</v>
      </c>
      <c r="N132" s="29" t="str">
        <f t="shared" si="4"/>
        <v>correcto</v>
      </c>
    </row>
  </sheetData>
  <mergeCells count="2">
    <mergeCell ref="B8:M8"/>
    <mergeCell ref="B6:C6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workbookViewId="0">
      <selection activeCell="A4" sqref="A4"/>
    </sheetView>
  </sheetViews>
  <sheetFormatPr baseColWidth="10" defaultRowHeight="15" x14ac:dyDescent="0.25"/>
  <cols>
    <col min="1" max="1" width="50" customWidth="1"/>
    <col min="8" max="8" width="15.7109375" customWidth="1"/>
    <col min="9" max="9" width="14.5703125" customWidth="1"/>
    <col min="10" max="10" width="14.7109375" customWidth="1"/>
    <col min="11" max="11" width="15.85546875" customWidth="1"/>
    <col min="12" max="12" width="16.85546875" customWidth="1"/>
    <col min="13" max="13" width="14.42578125" customWidth="1"/>
  </cols>
  <sheetData>
    <row r="1" spans="1:14" ht="15.75" x14ac:dyDescent="0.25">
      <c r="A1" s="1"/>
      <c r="B1" s="27" t="str">
        <f>+IF(+B10+B30=B9,"correcto","ERROR")</f>
        <v>correcto</v>
      </c>
      <c r="C1" s="27" t="str">
        <f t="shared" ref="C1:M1" si="0">+IF(+C10+C30=C9,"correcto","ERROR")</f>
        <v>correcto</v>
      </c>
      <c r="D1" s="27" t="str">
        <f t="shared" si="0"/>
        <v>correcto</v>
      </c>
      <c r="E1" s="27" t="str">
        <f t="shared" si="0"/>
        <v>correcto</v>
      </c>
      <c r="F1" s="27" t="str">
        <f t="shared" si="0"/>
        <v>correcto</v>
      </c>
      <c r="G1" s="27" t="str">
        <f t="shared" si="0"/>
        <v>correcto</v>
      </c>
      <c r="H1" s="27" t="str">
        <f t="shared" si="0"/>
        <v>correcto</v>
      </c>
      <c r="I1" s="27" t="str">
        <f t="shared" si="0"/>
        <v>correcto</v>
      </c>
      <c r="J1" s="27" t="str">
        <f t="shared" si="0"/>
        <v>correcto</v>
      </c>
      <c r="K1" s="27" t="str">
        <f t="shared" si="0"/>
        <v>correcto</v>
      </c>
      <c r="L1" s="27" t="str">
        <f t="shared" si="0"/>
        <v>correcto</v>
      </c>
      <c r="M1" s="27" t="str">
        <f t="shared" si="0"/>
        <v>correcto</v>
      </c>
      <c r="N1" s="2"/>
    </row>
    <row r="2" spans="1:14" ht="15.75" x14ac:dyDescent="0.25">
      <c r="A2" s="1"/>
      <c r="B2" s="27" t="str">
        <f>+IF(+SUM(B11:B29)=B10,"correcto","ERROR")</f>
        <v>correcto</v>
      </c>
      <c r="C2" s="27" t="str">
        <f t="shared" ref="C2:M2" si="1">+IF(+SUM(C11:C29)=C10,"correcto","ERROR")</f>
        <v>correcto</v>
      </c>
      <c r="D2" s="27" t="str">
        <f t="shared" si="1"/>
        <v>correcto</v>
      </c>
      <c r="E2" s="27" t="str">
        <f t="shared" si="1"/>
        <v>correcto</v>
      </c>
      <c r="F2" s="27" t="str">
        <f t="shared" si="1"/>
        <v>correcto</v>
      </c>
      <c r="G2" s="27" t="str">
        <f t="shared" si="1"/>
        <v>correcto</v>
      </c>
      <c r="H2" s="27" t="str">
        <f t="shared" si="1"/>
        <v>correcto</v>
      </c>
      <c r="I2" s="27" t="str">
        <f t="shared" si="1"/>
        <v>correcto</v>
      </c>
      <c r="J2" s="27" t="str">
        <f t="shared" si="1"/>
        <v>correcto</v>
      </c>
      <c r="K2" s="27" t="str">
        <f t="shared" si="1"/>
        <v>correcto</v>
      </c>
      <c r="L2" s="27" t="str">
        <f t="shared" si="1"/>
        <v>correcto</v>
      </c>
      <c r="M2" s="27" t="str">
        <f t="shared" si="1"/>
        <v>correcto</v>
      </c>
      <c r="N2" s="2"/>
    </row>
    <row r="3" spans="1:14" x14ac:dyDescent="0.25">
      <c r="A3" s="2"/>
      <c r="B3" s="27" t="str">
        <f>+IF(+SUM(B31:B133)=B30,"correcto","ERROR")</f>
        <v>correcto</v>
      </c>
      <c r="C3" s="27" t="str">
        <f t="shared" ref="C3:L3" si="2">+IF(+SUM(C31:C133)=C30,"correcto","ERROR")</f>
        <v>correcto</v>
      </c>
      <c r="D3" s="27" t="str">
        <f t="shared" si="2"/>
        <v>correcto</v>
      </c>
      <c r="E3" s="27" t="str">
        <f t="shared" si="2"/>
        <v>correcto</v>
      </c>
      <c r="F3" s="27" t="str">
        <f t="shared" si="2"/>
        <v>correcto</v>
      </c>
      <c r="G3" s="27" t="str">
        <f t="shared" si="2"/>
        <v>correcto</v>
      </c>
      <c r="H3" s="27" t="str">
        <f t="shared" si="2"/>
        <v>correcto</v>
      </c>
      <c r="I3" s="27" t="str">
        <f>+IF(+SUM(I31:I133)=I30,"correcto","ERROR")</f>
        <v>correcto</v>
      </c>
      <c r="J3" s="27" t="str">
        <f t="shared" si="2"/>
        <v>correcto</v>
      </c>
      <c r="K3" s="27" t="str">
        <f t="shared" si="2"/>
        <v>correcto</v>
      </c>
      <c r="L3" s="27" t="str">
        <f t="shared" si="2"/>
        <v>correcto</v>
      </c>
      <c r="M3" s="27" t="str">
        <f>+IF(+SUM(M31:M133)=M30,"correcto","ERROR")</f>
        <v>correcto</v>
      </c>
      <c r="N3" s="2"/>
    </row>
    <row r="4" spans="1:14" ht="15.75" x14ac:dyDescent="0.25">
      <c r="A4" s="1" t="s">
        <v>198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5.75" x14ac:dyDescent="0.25">
      <c r="A5" s="1" t="s">
        <v>79</v>
      </c>
      <c r="B5" s="3"/>
      <c r="C5" s="3"/>
      <c r="D5" s="3"/>
      <c r="E5" s="3"/>
      <c r="F5" s="3"/>
      <c r="G5" s="3"/>
      <c r="H5" s="3"/>
      <c r="I5" s="2"/>
      <c r="J5" s="2"/>
      <c r="K5" s="2"/>
      <c r="L5" s="2"/>
      <c r="M5" s="2"/>
      <c r="N5" s="2"/>
    </row>
    <row r="6" spans="1:14" x14ac:dyDescent="0.25">
      <c r="A6" s="3"/>
      <c r="B6" s="89"/>
      <c r="C6" s="89"/>
      <c r="D6" s="47"/>
      <c r="E6" s="5"/>
      <c r="F6" s="3"/>
      <c r="G6" s="3"/>
      <c r="H6" s="3"/>
      <c r="I6" s="2"/>
      <c r="J6" s="2"/>
      <c r="K6" s="2"/>
      <c r="L6" s="2"/>
      <c r="M6" s="2"/>
      <c r="N6" s="2"/>
    </row>
    <row r="7" spans="1:14" ht="60" x14ac:dyDescent="0.25">
      <c r="A7" s="21" t="s">
        <v>36</v>
      </c>
      <c r="B7" s="21" t="s">
        <v>32</v>
      </c>
      <c r="C7" s="21" t="s">
        <v>37</v>
      </c>
      <c r="D7" s="21" t="s">
        <v>38</v>
      </c>
      <c r="E7" s="21" t="s">
        <v>39</v>
      </c>
      <c r="F7" s="21" t="s">
        <v>40</v>
      </c>
      <c r="G7" s="21" t="s">
        <v>41</v>
      </c>
      <c r="H7" s="21" t="s">
        <v>42</v>
      </c>
      <c r="I7" s="21" t="s">
        <v>6</v>
      </c>
      <c r="J7" s="21" t="s">
        <v>43</v>
      </c>
      <c r="K7" s="21" t="s">
        <v>8</v>
      </c>
      <c r="L7" s="21" t="s">
        <v>9</v>
      </c>
      <c r="M7" s="21" t="s">
        <v>10</v>
      </c>
      <c r="N7" s="2"/>
    </row>
    <row r="8" spans="1:14" x14ac:dyDescent="0.25">
      <c r="A8" s="25"/>
      <c r="B8" s="96" t="s">
        <v>1</v>
      </c>
      <c r="C8" s="97"/>
      <c r="D8" s="97"/>
      <c r="E8" s="97"/>
      <c r="F8" s="97"/>
      <c r="G8" s="97"/>
      <c r="H8" s="97"/>
      <c r="I8" s="97"/>
      <c r="J8" s="97"/>
      <c r="K8" s="97"/>
      <c r="L8" s="97"/>
      <c r="M8" s="98"/>
      <c r="N8" s="2"/>
    </row>
    <row r="9" spans="1:14" ht="15.75" x14ac:dyDescent="0.25">
      <c r="A9" s="63" t="s">
        <v>45</v>
      </c>
      <c r="B9" s="69">
        <f>+B10+B30</f>
        <v>5295389</v>
      </c>
      <c r="C9" s="69">
        <f t="shared" ref="C9:M9" si="3">+C10+C30</f>
        <v>320377</v>
      </c>
      <c r="D9" s="69">
        <f t="shared" si="3"/>
        <v>380800</v>
      </c>
      <c r="E9" s="69">
        <f t="shared" si="3"/>
        <v>13720</v>
      </c>
      <c r="F9" s="69">
        <f t="shared" si="3"/>
        <v>24946</v>
      </c>
      <c r="G9" s="69">
        <f t="shared" si="3"/>
        <v>2688822</v>
      </c>
      <c r="H9" s="69">
        <f t="shared" si="3"/>
        <v>112759</v>
      </c>
      <c r="I9" s="69">
        <f t="shared" si="3"/>
        <v>86236</v>
      </c>
      <c r="J9" s="69">
        <f t="shared" si="3"/>
        <v>648742</v>
      </c>
      <c r="K9" s="69">
        <f t="shared" si="3"/>
        <v>431180</v>
      </c>
      <c r="L9" s="69">
        <f t="shared" si="3"/>
        <v>221518</v>
      </c>
      <c r="M9" s="69">
        <f t="shared" si="3"/>
        <v>366289</v>
      </c>
      <c r="N9" s="29" t="str">
        <f>+IF(+SUM(C9:M9)=B9,"correcto","ERROR")</f>
        <v>correcto</v>
      </c>
    </row>
    <row r="10" spans="1:14" ht="15.75" x14ac:dyDescent="0.25">
      <c r="A10" s="63" t="s">
        <v>44</v>
      </c>
      <c r="B10" s="69">
        <f>SUM(B11:B29)</f>
        <v>2651929</v>
      </c>
      <c r="C10" s="69">
        <f t="shared" ref="C10:M10" si="4">SUM(C11:C29)</f>
        <v>7828</v>
      </c>
      <c r="D10" s="69">
        <f t="shared" si="4"/>
        <v>2994</v>
      </c>
      <c r="E10" s="69">
        <f t="shared" si="4"/>
        <v>229</v>
      </c>
      <c r="F10" s="69">
        <f t="shared" si="4"/>
        <v>2924</v>
      </c>
      <c r="G10" s="69">
        <f t="shared" si="4"/>
        <v>1746251</v>
      </c>
      <c r="H10" s="69">
        <f t="shared" si="4"/>
        <v>67466</v>
      </c>
      <c r="I10" s="69">
        <f t="shared" si="4"/>
        <v>38953</v>
      </c>
      <c r="J10" s="69">
        <f t="shared" si="4"/>
        <v>335440</v>
      </c>
      <c r="K10" s="69">
        <f t="shared" si="4"/>
        <v>167332</v>
      </c>
      <c r="L10" s="69">
        <f t="shared" si="4"/>
        <v>110268</v>
      </c>
      <c r="M10" s="69">
        <f t="shared" si="4"/>
        <v>172244</v>
      </c>
      <c r="N10" s="29" t="str">
        <f t="shared" ref="N10:N74" si="5">+IF(+SUM(C10:M10)=B10,"correcto","ERROR")</f>
        <v>correcto</v>
      </c>
    </row>
    <row r="11" spans="1:14" ht="15.75" x14ac:dyDescent="0.25">
      <c r="A11" s="24" t="s">
        <v>46</v>
      </c>
      <c r="B11" s="50">
        <f>SUM(C11:M11)</f>
        <v>48551</v>
      </c>
      <c r="C11" s="50">
        <v>639</v>
      </c>
      <c r="D11" s="50">
        <v>177</v>
      </c>
      <c r="E11" s="50">
        <v>0</v>
      </c>
      <c r="F11" s="50">
        <v>0</v>
      </c>
      <c r="G11" s="50">
        <v>16388</v>
      </c>
      <c r="H11" s="50">
        <v>904</v>
      </c>
      <c r="I11" s="50">
        <v>2651</v>
      </c>
      <c r="J11" s="50">
        <v>10942</v>
      </c>
      <c r="K11" s="50">
        <v>6856</v>
      </c>
      <c r="L11" s="50">
        <v>4944</v>
      </c>
      <c r="M11" s="50">
        <v>5050</v>
      </c>
      <c r="N11" s="29" t="str">
        <f>+IF(+SUM(C11:M11)=B11,"correcto","ERROR")</f>
        <v>correcto</v>
      </c>
    </row>
    <row r="12" spans="1:14" ht="15.75" x14ac:dyDescent="0.25">
      <c r="A12" s="24" t="s">
        <v>47</v>
      </c>
      <c r="B12" s="50">
        <f>SUM(C12:M12)</f>
        <v>275652</v>
      </c>
      <c r="C12" s="50">
        <v>131</v>
      </c>
      <c r="D12" s="50">
        <v>6</v>
      </c>
      <c r="E12" s="50">
        <v>0</v>
      </c>
      <c r="F12" s="50">
        <v>0</v>
      </c>
      <c r="G12" s="50">
        <v>188326</v>
      </c>
      <c r="H12" s="50">
        <v>10117</v>
      </c>
      <c r="I12" s="50">
        <v>5192</v>
      </c>
      <c r="J12" s="50">
        <v>25509</v>
      </c>
      <c r="K12" s="50">
        <v>14854</v>
      </c>
      <c r="L12" s="50">
        <v>7222</v>
      </c>
      <c r="M12" s="50">
        <v>24295</v>
      </c>
      <c r="N12" s="29" t="str">
        <f t="shared" si="5"/>
        <v>correcto</v>
      </c>
    </row>
    <row r="13" spans="1:14" ht="15.75" x14ac:dyDescent="0.25">
      <c r="A13" s="24" t="s">
        <v>48</v>
      </c>
      <c r="B13" s="50">
        <f t="shared" ref="B13:B28" si="6">SUM(C13:M13)</f>
        <v>88260</v>
      </c>
      <c r="C13" s="50">
        <v>803</v>
      </c>
      <c r="D13" s="50">
        <v>235</v>
      </c>
      <c r="E13" s="50">
        <v>0</v>
      </c>
      <c r="F13" s="50">
        <v>32</v>
      </c>
      <c r="G13" s="50">
        <v>69581</v>
      </c>
      <c r="H13" s="50">
        <v>67</v>
      </c>
      <c r="I13" s="50">
        <v>2018</v>
      </c>
      <c r="J13" s="50">
        <v>6798</v>
      </c>
      <c r="K13" s="50">
        <v>2719</v>
      </c>
      <c r="L13" s="50">
        <v>2890</v>
      </c>
      <c r="M13" s="50">
        <v>3117</v>
      </c>
      <c r="N13" s="29" t="str">
        <f t="shared" si="5"/>
        <v>correcto</v>
      </c>
    </row>
    <row r="14" spans="1:14" ht="15.75" x14ac:dyDescent="0.25">
      <c r="A14" s="24" t="s">
        <v>49</v>
      </c>
      <c r="B14" s="50">
        <f t="shared" si="6"/>
        <v>38378</v>
      </c>
      <c r="C14" s="52">
        <v>135</v>
      </c>
      <c r="D14" s="52">
        <v>825</v>
      </c>
      <c r="E14" s="52">
        <v>0</v>
      </c>
      <c r="F14" s="52">
        <v>0</v>
      </c>
      <c r="G14" s="52">
        <v>19612</v>
      </c>
      <c r="H14" s="52">
        <v>536</v>
      </c>
      <c r="I14" s="52">
        <v>936</v>
      </c>
      <c r="J14" s="52">
        <v>7187</v>
      </c>
      <c r="K14" s="52">
        <v>2918</v>
      </c>
      <c r="L14" s="52">
        <v>2526</v>
      </c>
      <c r="M14" s="52">
        <v>3703</v>
      </c>
      <c r="N14" s="29" t="str">
        <f t="shared" si="5"/>
        <v>correcto</v>
      </c>
    </row>
    <row r="15" spans="1:14" ht="15.75" x14ac:dyDescent="0.25">
      <c r="A15" s="24" t="s">
        <v>50</v>
      </c>
      <c r="B15" s="50">
        <f t="shared" si="6"/>
        <v>41082</v>
      </c>
      <c r="C15" s="52">
        <v>2696</v>
      </c>
      <c r="D15" s="52">
        <v>258</v>
      </c>
      <c r="E15" s="53">
        <v>0</v>
      </c>
      <c r="F15" s="52">
        <v>0</v>
      </c>
      <c r="G15" s="52">
        <v>26597</v>
      </c>
      <c r="H15" s="52">
        <v>377</v>
      </c>
      <c r="I15" s="52">
        <v>1147</v>
      </c>
      <c r="J15" s="52">
        <v>4532</v>
      </c>
      <c r="K15" s="52">
        <v>2196</v>
      </c>
      <c r="L15" s="52">
        <v>1795</v>
      </c>
      <c r="M15" s="52">
        <v>1484</v>
      </c>
      <c r="N15" s="29" t="str">
        <f t="shared" si="5"/>
        <v>correcto</v>
      </c>
    </row>
    <row r="16" spans="1:14" ht="15.75" x14ac:dyDescent="0.25">
      <c r="A16" s="24" t="s">
        <v>51</v>
      </c>
      <c r="B16" s="50">
        <f t="shared" si="6"/>
        <v>266945</v>
      </c>
      <c r="C16" s="52">
        <v>0</v>
      </c>
      <c r="D16" s="52">
        <v>0</v>
      </c>
      <c r="E16" s="52">
        <v>0</v>
      </c>
      <c r="F16" s="52">
        <v>205</v>
      </c>
      <c r="G16" s="52">
        <v>196386</v>
      </c>
      <c r="H16" s="52">
        <v>5869</v>
      </c>
      <c r="I16" s="52">
        <v>2927</v>
      </c>
      <c r="J16" s="52">
        <v>24085</v>
      </c>
      <c r="K16" s="52">
        <v>12570</v>
      </c>
      <c r="L16" s="52">
        <v>7762</v>
      </c>
      <c r="M16" s="52">
        <v>17141</v>
      </c>
      <c r="N16" s="29" t="str">
        <f t="shared" si="5"/>
        <v>correcto</v>
      </c>
    </row>
    <row r="17" spans="1:14" ht="15.75" x14ac:dyDescent="0.25">
      <c r="A17" s="24" t="s">
        <v>52</v>
      </c>
      <c r="B17" s="50">
        <f t="shared" si="6"/>
        <v>88142</v>
      </c>
      <c r="C17" s="52">
        <v>558</v>
      </c>
      <c r="D17" s="52">
        <v>244</v>
      </c>
      <c r="E17" s="52">
        <v>0</v>
      </c>
      <c r="F17" s="52">
        <v>162</v>
      </c>
      <c r="G17" s="52">
        <v>47283</v>
      </c>
      <c r="H17" s="52">
        <v>3777</v>
      </c>
      <c r="I17" s="52">
        <v>945</v>
      </c>
      <c r="J17" s="52">
        <v>16833</v>
      </c>
      <c r="K17" s="52">
        <v>5924</v>
      </c>
      <c r="L17" s="52">
        <v>6215</v>
      </c>
      <c r="M17" s="52">
        <v>6201</v>
      </c>
      <c r="N17" s="29" t="str">
        <f t="shared" si="5"/>
        <v>correcto</v>
      </c>
    </row>
    <row r="18" spans="1:14" ht="15.75" x14ac:dyDescent="0.25">
      <c r="A18" s="24" t="s">
        <v>53</v>
      </c>
      <c r="B18" s="50">
        <f t="shared" si="6"/>
        <v>250434</v>
      </c>
      <c r="C18" s="52">
        <v>0</v>
      </c>
      <c r="D18" s="52">
        <v>0</v>
      </c>
      <c r="E18" s="52">
        <v>0</v>
      </c>
      <c r="F18" s="52">
        <v>0</v>
      </c>
      <c r="G18" s="52">
        <v>183222</v>
      </c>
      <c r="H18" s="52">
        <v>459</v>
      </c>
      <c r="I18" s="52">
        <v>1385</v>
      </c>
      <c r="J18" s="52">
        <v>26416</v>
      </c>
      <c r="K18" s="52">
        <v>14858</v>
      </c>
      <c r="L18" s="52">
        <v>8466</v>
      </c>
      <c r="M18" s="52">
        <v>15628</v>
      </c>
      <c r="N18" s="29" t="str">
        <f t="shared" si="5"/>
        <v>correcto</v>
      </c>
    </row>
    <row r="19" spans="1:14" ht="15.75" x14ac:dyDescent="0.25">
      <c r="A19" s="24" t="s">
        <v>54</v>
      </c>
      <c r="B19" s="50">
        <f t="shared" si="6"/>
        <v>132831</v>
      </c>
      <c r="C19" s="52">
        <v>0</v>
      </c>
      <c r="D19" s="52">
        <v>58</v>
      </c>
      <c r="E19" s="52">
        <v>0</v>
      </c>
      <c r="F19" s="52">
        <v>0</v>
      </c>
      <c r="G19" s="52">
        <v>71731</v>
      </c>
      <c r="H19" s="52">
        <v>6900</v>
      </c>
      <c r="I19" s="52">
        <v>3569</v>
      </c>
      <c r="J19" s="52">
        <v>22855</v>
      </c>
      <c r="K19" s="52">
        <v>10446</v>
      </c>
      <c r="L19" s="52">
        <v>8112</v>
      </c>
      <c r="M19" s="52">
        <v>9160</v>
      </c>
      <c r="N19" s="29" t="str">
        <f t="shared" si="5"/>
        <v>correcto</v>
      </c>
    </row>
    <row r="20" spans="1:14" ht="15.75" x14ac:dyDescent="0.25">
      <c r="A20" s="24" t="s">
        <v>55</v>
      </c>
      <c r="B20" s="50">
        <f t="shared" si="6"/>
        <v>280049</v>
      </c>
      <c r="C20" s="52">
        <v>183</v>
      </c>
      <c r="D20" s="52">
        <v>320</v>
      </c>
      <c r="E20" s="52">
        <v>0</v>
      </c>
      <c r="F20" s="52">
        <v>32</v>
      </c>
      <c r="G20" s="52">
        <v>185640</v>
      </c>
      <c r="H20" s="52">
        <v>5655</v>
      </c>
      <c r="I20" s="52">
        <v>2303</v>
      </c>
      <c r="J20" s="52">
        <v>40206</v>
      </c>
      <c r="K20" s="52">
        <v>19712</v>
      </c>
      <c r="L20" s="52">
        <v>12021</v>
      </c>
      <c r="M20" s="52">
        <v>13977</v>
      </c>
      <c r="N20" s="29" t="str">
        <f t="shared" si="5"/>
        <v>correcto</v>
      </c>
    </row>
    <row r="21" spans="1:14" ht="15.75" x14ac:dyDescent="0.25">
      <c r="A21" s="24" t="s">
        <v>56</v>
      </c>
      <c r="B21" s="50">
        <f t="shared" si="6"/>
        <v>55775</v>
      </c>
      <c r="C21" s="52">
        <v>49</v>
      </c>
      <c r="D21" s="52">
        <v>254</v>
      </c>
      <c r="E21" s="52">
        <v>0</v>
      </c>
      <c r="F21" s="52">
        <v>2</v>
      </c>
      <c r="G21" s="52">
        <v>28477</v>
      </c>
      <c r="H21" s="52">
        <v>768</v>
      </c>
      <c r="I21" s="52">
        <v>1128</v>
      </c>
      <c r="J21" s="52">
        <v>13208</v>
      </c>
      <c r="K21" s="52">
        <v>4770</v>
      </c>
      <c r="L21" s="52">
        <v>3924</v>
      </c>
      <c r="M21" s="52">
        <v>3195</v>
      </c>
      <c r="N21" s="29" t="str">
        <f t="shared" si="5"/>
        <v>correcto</v>
      </c>
    </row>
    <row r="22" spans="1:14" ht="15.75" x14ac:dyDescent="0.25">
      <c r="A22" s="24" t="s">
        <v>57</v>
      </c>
      <c r="B22" s="50">
        <f t="shared" si="6"/>
        <v>36753</v>
      </c>
      <c r="C22" s="52">
        <v>346</v>
      </c>
      <c r="D22" s="52">
        <v>574</v>
      </c>
      <c r="E22" s="52">
        <v>0</v>
      </c>
      <c r="F22" s="52">
        <v>140</v>
      </c>
      <c r="G22" s="52">
        <v>15313</v>
      </c>
      <c r="H22" s="52">
        <v>329</v>
      </c>
      <c r="I22" s="52">
        <v>7817</v>
      </c>
      <c r="J22" s="52">
        <v>5568</v>
      </c>
      <c r="K22" s="52">
        <v>2504</v>
      </c>
      <c r="L22" s="52">
        <v>2217</v>
      </c>
      <c r="M22" s="52">
        <v>1945</v>
      </c>
      <c r="N22" s="29" t="str">
        <f t="shared" si="5"/>
        <v>correcto</v>
      </c>
    </row>
    <row r="23" spans="1:14" ht="15.75" x14ac:dyDescent="0.25">
      <c r="A23" s="24" t="s">
        <v>58</v>
      </c>
      <c r="B23" s="50">
        <f t="shared" si="6"/>
        <v>178137</v>
      </c>
      <c r="C23" s="52">
        <v>25</v>
      </c>
      <c r="D23" s="52">
        <v>7</v>
      </c>
      <c r="E23" s="52">
        <v>0</v>
      </c>
      <c r="F23" s="53">
        <v>0</v>
      </c>
      <c r="G23" s="52">
        <v>93223</v>
      </c>
      <c r="H23" s="52">
        <v>7549</v>
      </c>
      <c r="I23" s="52">
        <v>706</v>
      </c>
      <c r="J23" s="52">
        <v>29070</v>
      </c>
      <c r="K23" s="52">
        <v>16588</v>
      </c>
      <c r="L23" s="52">
        <v>9686</v>
      </c>
      <c r="M23" s="52">
        <v>21283</v>
      </c>
      <c r="N23" s="29" t="str">
        <f t="shared" si="5"/>
        <v>correcto</v>
      </c>
    </row>
    <row r="24" spans="1:14" ht="15.75" x14ac:dyDescent="0.25">
      <c r="A24" s="24" t="s">
        <v>59</v>
      </c>
      <c r="B24" s="50">
        <f t="shared" si="6"/>
        <v>153318</v>
      </c>
      <c r="C24" s="52">
        <v>296</v>
      </c>
      <c r="D24" s="52">
        <v>6</v>
      </c>
      <c r="E24" s="52">
        <v>205</v>
      </c>
      <c r="F24" s="52">
        <v>77</v>
      </c>
      <c r="G24" s="52">
        <v>96984</v>
      </c>
      <c r="H24" s="52">
        <v>5125</v>
      </c>
      <c r="I24" s="52">
        <v>183</v>
      </c>
      <c r="J24" s="52">
        <v>23114</v>
      </c>
      <c r="K24" s="52">
        <v>11245</v>
      </c>
      <c r="L24" s="52">
        <v>7055</v>
      </c>
      <c r="M24" s="52">
        <v>9028</v>
      </c>
      <c r="N24" s="29" t="str">
        <f t="shared" si="5"/>
        <v>correcto</v>
      </c>
    </row>
    <row r="25" spans="1:14" ht="15.75" x14ac:dyDescent="0.25">
      <c r="A25" s="24" t="s">
        <v>60</v>
      </c>
      <c r="B25" s="50">
        <f>SUM(C25:M25)</f>
        <v>68416</v>
      </c>
      <c r="C25" s="52">
        <v>351</v>
      </c>
      <c r="D25" s="52">
        <v>1</v>
      </c>
      <c r="E25" s="52">
        <v>21</v>
      </c>
      <c r="F25" s="52">
        <v>265</v>
      </c>
      <c r="G25" s="52">
        <v>46746</v>
      </c>
      <c r="H25" s="52">
        <v>1055</v>
      </c>
      <c r="I25" s="52">
        <v>1092</v>
      </c>
      <c r="J25" s="52">
        <v>8611</v>
      </c>
      <c r="K25" s="52">
        <v>3508</v>
      </c>
      <c r="L25" s="52">
        <v>2496</v>
      </c>
      <c r="M25" s="52">
        <v>4270</v>
      </c>
      <c r="N25" s="29" t="str">
        <f>+IF(+SUM(C25:M25)=B25,"correcto","ERROR")</f>
        <v>correcto</v>
      </c>
    </row>
    <row r="26" spans="1:14" ht="15.75" x14ac:dyDescent="0.25">
      <c r="A26" s="24" t="s">
        <v>61</v>
      </c>
      <c r="B26" s="50">
        <f t="shared" si="6"/>
        <v>141546</v>
      </c>
      <c r="C26" s="52">
        <v>82</v>
      </c>
      <c r="D26" s="52">
        <v>10</v>
      </c>
      <c r="E26" s="52">
        <v>0</v>
      </c>
      <c r="F26" s="53">
        <v>0</v>
      </c>
      <c r="G26" s="52">
        <v>90805</v>
      </c>
      <c r="H26" s="52">
        <v>4182</v>
      </c>
      <c r="I26" s="52">
        <v>2284</v>
      </c>
      <c r="J26" s="52">
        <v>19294</v>
      </c>
      <c r="K26" s="52">
        <v>9194</v>
      </c>
      <c r="L26" s="52">
        <v>5915</v>
      </c>
      <c r="M26" s="52">
        <v>9780</v>
      </c>
      <c r="N26" s="29" t="str">
        <f t="shared" si="5"/>
        <v>correcto</v>
      </c>
    </row>
    <row r="27" spans="1:14" ht="15.75" x14ac:dyDescent="0.25">
      <c r="A27" s="24" t="s">
        <v>62</v>
      </c>
      <c r="B27" s="50">
        <f t="shared" si="6"/>
        <v>119239</v>
      </c>
      <c r="C27" s="52">
        <v>1526</v>
      </c>
      <c r="D27" s="52">
        <v>9</v>
      </c>
      <c r="E27" s="52">
        <v>3</v>
      </c>
      <c r="F27" s="52">
        <v>2009</v>
      </c>
      <c r="G27" s="52">
        <v>93223</v>
      </c>
      <c r="H27" s="52">
        <v>652</v>
      </c>
      <c r="I27" s="52">
        <v>1358</v>
      </c>
      <c r="J27" s="52">
        <v>8287</v>
      </c>
      <c r="K27" s="52">
        <v>4359</v>
      </c>
      <c r="L27" s="52">
        <v>3729</v>
      </c>
      <c r="M27" s="52">
        <v>4084</v>
      </c>
      <c r="N27" s="29" t="str">
        <f t="shared" si="5"/>
        <v>correcto</v>
      </c>
    </row>
    <row r="28" spans="1:14" ht="15.75" x14ac:dyDescent="0.25">
      <c r="A28" s="24" t="s">
        <v>63</v>
      </c>
      <c r="B28" s="50">
        <f t="shared" si="6"/>
        <v>144771</v>
      </c>
      <c r="C28" s="52">
        <v>0</v>
      </c>
      <c r="D28" s="52">
        <v>10</v>
      </c>
      <c r="E28" s="52">
        <v>0</v>
      </c>
      <c r="F28" s="52">
        <v>0</v>
      </c>
      <c r="G28" s="52">
        <v>97253</v>
      </c>
      <c r="H28" s="52">
        <v>4106</v>
      </c>
      <c r="I28" s="52">
        <v>1000</v>
      </c>
      <c r="J28" s="52">
        <v>19423</v>
      </c>
      <c r="K28" s="52">
        <v>8703</v>
      </c>
      <c r="L28" s="52">
        <v>6507</v>
      </c>
      <c r="M28" s="52">
        <v>7769</v>
      </c>
      <c r="N28" s="29" t="str">
        <f t="shared" si="5"/>
        <v>correcto</v>
      </c>
    </row>
    <row r="29" spans="1:14" ht="15.75" x14ac:dyDescent="0.25">
      <c r="A29" s="24" t="s">
        <v>64</v>
      </c>
      <c r="B29" s="50">
        <f>SUM(C29:M29)</f>
        <v>243650</v>
      </c>
      <c r="C29" s="52">
        <v>8</v>
      </c>
      <c r="D29" s="52">
        <v>0</v>
      </c>
      <c r="E29" s="52">
        <v>0</v>
      </c>
      <c r="F29" s="52">
        <v>0</v>
      </c>
      <c r="G29" s="52">
        <v>179461</v>
      </c>
      <c r="H29" s="52">
        <v>9039</v>
      </c>
      <c r="I29" s="52">
        <v>312</v>
      </c>
      <c r="J29" s="52">
        <v>23502</v>
      </c>
      <c r="K29" s="52">
        <v>13408</v>
      </c>
      <c r="L29" s="52">
        <v>6786</v>
      </c>
      <c r="M29" s="52">
        <v>11134</v>
      </c>
      <c r="N29" s="29" t="str">
        <f t="shared" si="5"/>
        <v>correcto</v>
      </c>
    </row>
    <row r="30" spans="1:14" ht="15.75" x14ac:dyDescent="0.25">
      <c r="A30" s="63" t="s">
        <v>65</v>
      </c>
      <c r="B30" s="70">
        <f>SUM(B31:B132)</f>
        <v>2643460</v>
      </c>
      <c r="C30" s="70">
        <f t="shared" ref="C30:M30" si="7">SUM(C31:C132)</f>
        <v>312549</v>
      </c>
      <c r="D30" s="70">
        <f t="shared" si="7"/>
        <v>377806</v>
      </c>
      <c r="E30" s="70">
        <f t="shared" si="7"/>
        <v>13491</v>
      </c>
      <c r="F30" s="70">
        <f t="shared" si="7"/>
        <v>22022</v>
      </c>
      <c r="G30" s="70">
        <f t="shared" si="7"/>
        <v>942571</v>
      </c>
      <c r="H30" s="70">
        <f t="shared" si="7"/>
        <v>45293</v>
      </c>
      <c r="I30" s="70">
        <f t="shared" si="7"/>
        <v>47283</v>
      </c>
      <c r="J30" s="70">
        <f t="shared" si="7"/>
        <v>313302</v>
      </c>
      <c r="K30" s="70">
        <f t="shared" si="7"/>
        <v>263848</v>
      </c>
      <c r="L30" s="70">
        <f t="shared" si="7"/>
        <v>111250</v>
      </c>
      <c r="M30" s="70">
        <f t="shared" si="7"/>
        <v>194045</v>
      </c>
      <c r="N30" s="29" t="str">
        <f t="shared" si="5"/>
        <v>correcto</v>
      </c>
    </row>
    <row r="31" spans="1:14" ht="15.75" x14ac:dyDescent="0.25">
      <c r="A31" s="24" t="s">
        <v>66</v>
      </c>
      <c r="B31" s="61">
        <f t="shared" ref="B31:B105" si="8">SUM(C31:M31)</f>
        <v>21663</v>
      </c>
      <c r="C31" s="50">
        <v>3509</v>
      </c>
      <c r="D31" s="54">
        <v>5016</v>
      </c>
      <c r="E31" s="54">
        <v>1</v>
      </c>
      <c r="F31" s="54">
        <v>302</v>
      </c>
      <c r="G31" s="54">
        <v>6985</v>
      </c>
      <c r="H31" s="54">
        <v>202</v>
      </c>
      <c r="I31" s="54">
        <v>55</v>
      </c>
      <c r="J31" s="52">
        <v>2007</v>
      </c>
      <c r="K31" s="54">
        <v>2223</v>
      </c>
      <c r="L31" s="54">
        <v>598</v>
      </c>
      <c r="M31" s="54">
        <v>765</v>
      </c>
      <c r="N31" s="29" t="str">
        <f t="shared" si="5"/>
        <v>correcto</v>
      </c>
    </row>
    <row r="32" spans="1:14" ht="15.75" x14ac:dyDescent="0.25">
      <c r="A32" s="24" t="s">
        <v>67</v>
      </c>
      <c r="B32" s="50">
        <f t="shared" si="8"/>
        <v>6948</v>
      </c>
      <c r="C32" s="54">
        <v>1832</v>
      </c>
      <c r="D32" s="54">
        <v>1950</v>
      </c>
      <c r="E32" s="54">
        <v>0</v>
      </c>
      <c r="F32" s="54">
        <v>0</v>
      </c>
      <c r="G32" s="54">
        <v>269</v>
      </c>
      <c r="H32" s="54">
        <v>115</v>
      </c>
      <c r="I32" s="54">
        <v>28</v>
      </c>
      <c r="J32" s="54">
        <v>971</v>
      </c>
      <c r="K32" s="54">
        <v>935</v>
      </c>
      <c r="L32" s="54">
        <v>332</v>
      </c>
      <c r="M32" s="54">
        <v>516</v>
      </c>
      <c r="N32" s="29" t="str">
        <f t="shared" si="5"/>
        <v>correcto</v>
      </c>
    </row>
    <row r="33" spans="1:14" ht="15.75" x14ac:dyDescent="0.25">
      <c r="A33" s="24" t="s">
        <v>68</v>
      </c>
      <c r="B33" s="50">
        <f t="shared" si="8"/>
        <v>13301</v>
      </c>
      <c r="C33" s="54">
        <v>1387</v>
      </c>
      <c r="D33" s="54">
        <v>7051</v>
      </c>
      <c r="E33" s="54">
        <v>0</v>
      </c>
      <c r="F33" s="54">
        <v>0</v>
      </c>
      <c r="G33" s="54">
        <v>269</v>
      </c>
      <c r="H33" s="54">
        <v>175</v>
      </c>
      <c r="I33" s="54">
        <v>101</v>
      </c>
      <c r="J33" s="54">
        <v>1360</v>
      </c>
      <c r="K33" s="54">
        <v>1860</v>
      </c>
      <c r="L33" s="54">
        <v>539</v>
      </c>
      <c r="M33" s="54">
        <v>559</v>
      </c>
      <c r="N33" s="29" t="str">
        <f t="shared" si="5"/>
        <v>correcto</v>
      </c>
    </row>
    <row r="34" spans="1:14" ht="15.75" x14ac:dyDescent="0.25">
      <c r="A34" s="24" t="s">
        <v>69</v>
      </c>
      <c r="B34" s="50">
        <f t="shared" si="8"/>
        <v>43654</v>
      </c>
      <c r="C34" s="54">
        <v>2898</v>
      </c>
      <c r="D34" s="54">
        <v>8159</v>
      </c>
      <c r="E34" s="54">
        <v>0</v>
      </c>
      <c r="F34" s="54">
        <v>928</v>
      </c>
      <c r="G34" s="54">
        <v>17462</v>
      </c>
      <c r="H34" s="54">
        <v>467</v>
      </c>
      <c r="I34" s="54">
        <v>330</v>
      </c>
      <c r="J34" s="54">
        <v>5115</v>
      </c>
      <c r="K34" s="54">
        <v>3403</v>
      </c>
      <c r="L34" s="54">
        <v>1712</v>
      </c>
      <c r="M34" s="54">
        <v>3180</v>
      </c>
      <c r="N34" s="29" t="str">
        <f t="shared" si="5"/>
        <v>correcto</v>
      </c>
    </row>
    <row r="35" spans="1:14" ht="15.75" x14ac:dyDescent="0.25">
      <c r="A35" s="24" t="s">
        <v>70</v>
      </c>
      <c r="B35" s="50">
        <f t="shared" si="8"/>
        <v>101836</v>
      </c>
      <c r="C35" s="54">
        <v>1053</v>
      </c>
      <c r="D35" s="54">
        <v>2386</v>
      </c>
      <c r="E35" s="54">
        <v>68</v>
      </c>
      <c r="F35" s="54">
        <v>17</v>
      </c>
      <c r="G35" s="54">
        <v>30895</v>
      </c>
      <c r="H35" s="54">
        <v>3340</v>
      </c>
      <c r="I35" s="54">
        <v>1366</v>
      </c>
      <c r="J35" s="54">
        <v>21819</v>
      </c>
      <c r="K35" s="54">
        <v>18986</v>
      </c>
      <c r="L35" s="54">
        <v>6912</v>
      </c>
      <c r="M35" s="54">
        <v>14994</v>
      </c>
      <c r="N35" s="29" t="str">
        <f t="shared" si="5"/>
        <v>correcto</v>
      </c>
    </row>
    <row r="36" spans="1:14" ht="15.75" x14ac:dyDescent="0.25">
      <c r="A36" s="24" t="s">
        <v>71</v>
      </c>
      <c r="B36" s="50">
        <f t="shared" si="8"/>
        <v>31061</v>
      </c>
      <c r="C36" s="54">
        <v>19143</v>
      </c>
      <c r="D36" s="54">
        <v>4781</v>
      </c>
      <c r="E36" s="54">
        <v>0</v>
      </c>
      <c r="F36" s="54">
        <v>30</v>
      </c>
      <c r="G36" s="54">
        <v>269</v>
      </c>
      <c r="H36" s="54">
        <v>288</v>
      </c>
      <c r="I36" s="54">
        <v>284</v>
      </c>
      <c r="J36" s="54">
        <v>3173</v>
      </c>
      <c r="K36" s="54">
        <v>367</v>
      </c>
      <c r="L36" s="54">
        <v>908</v>
      </c>
      <c r="M36" s="54">
        <v>1818</v>
      </c>
      <c r="N36" s="29" t="str">
        <f t="shared" si="5"/>
        <v>correcto</v>
      </c>
    </row>
    <row r="37" spans="1:14" ht="15.75" x14ac:dyDescent="0.25">
      <c r="A37" s="26" t="s">
        <v>73</v>
      </c>
      <c r="B37" s="50">
        <f t="shared" si="8"/>
        <v>22170</v>
      </c>
      <c r="C37" s="54">
        <v>3799</v>
      </c>
      <c r="D37" s="54">
        <v>1437</v>
      </c>
      <c r="E37" s="54">
        <v>1</v>
      </c>
      <c r="F37" s="54">
        <v>457</v>
      </c>
      <c r="G37" s="54">
        <v>11283</v>
      </c>
      <c r="H37" s="54">
        <v>333</v>
      </c>
      <c r="I37" s="54">
        <v>239</v>
      </c>
      <c r="J37" s="54">
        <v>1813</v>
      </c>
      <c r="K37" s="54">
        <v>1345</v>
      </c>
      <c r="L37" s="54">
        <v>620</v>
      </c>
      <c r="M37" s="54">
        <v>843</v>
      </c>
      <c r="N37" s="29" t="str">
        <f t="shared" si="5"/>
        <v>correcto</v>
      </c>
    </row>
    <row r="38" spans="1:14" ht="15.75" x14ac:dyDescent="0.25">
      <c r="A38" s="26" t="s">
        <v>72</v>
      </c>
      <c r="B38" s="50">
        <f t="shared" si="8"/>
        <v>17403</v>
      </c>
      <c r="C38" s="54">
        <v>3787</v>
      </c>
      <c r="D38" s="54">
        <v>1414</v>
      </c>
      <c r="E38" s="54">
        <v>0</v>
      </c>
      <c r="F38" s="54">
        <v>0</v>
      </c>
      <c r="G38" s="54">
        <v>6179</v>
      </c>
      <c r="H38" s="54">
        <v>235</v>
      </c>
      <c r="I38" s="54">
        <v>147</v>
      </c>
      <c r="J38" s="54">
        <v>2072</v>
      </c>
      <c r="K38" s="54">
        <v>1821</v>
      </c>
      <c r="L38" s="54">
        <v>686</v>
      </c>
      <c r="M38" s="54">
        <v>1062</v>
      </c>
      <c r="N38" s="29" t="str">
        <f t="shared" si="5"/>
        <v>correcto</v>
      </c>
    </row>
    <row r="39" spans="1:14" ht="15.75" x14ac:dyDescent="0.25">
      <c r="A39" s="26" t="s">
        <v>74</v>
      </c>
      <c r="B39" s="50">
        <f t="shared" si="8"/>
        <v>19362</v>
      </c>
      <c r="C39" s="54">
        <v>254</v>
      </c>
      <c r="D39" s="54">
        <v>95</v>
      </c>
      <c r="E39" s="54">
        <v>0</v>
      </c>
      <c r="F39" s="54">
        <v>0</v>
      </c>
      <c r="G39" s="54">
        <v>10477</v>
      </c>
      <c r="H39" s="54">
        <v>305</v>
      </c>
      <c r="I39" s="54">
        <v>183</v>
      </c>
      <c r="J39" s="54">
        <v>3043</v>
      </c>
      <c r="K39" s="54">
        <v>1656</v>
      </c>
      <c r="L39" s="54">
        <v>1182</v>
      </c>
      <c r="M39" s="54">
        <v>2167</v>
      </c>
      <c r="N39" s="29" t="str">
        <f t="shared" si="5"/>
        <v>correcto</v>
      </c>
    </row>
    <row r="40" spans="1:14" ht="15.75" x14ac:dyDescent="0.25">
      <c r="A40" s="26" t="s">
        <v>75</v>
      </c>
      <c r="B40" s="50">
        <f t="shared" si="8"/>
        <v>20735</v>
      </c>
      <c r="C40" s="54">
        <v>5821</v>
      </c>
      <c r="D40" s="54">
        <v>6007</v>
      </c>
      <c r="E40" s="54">
        <v>0</v>
      </c>
      <c r="F40" s="54">
        <v>0</v>
      </c>
      <c r="G40" s="54">
        <v>269</v>
      </c>
      <c r="H40" s="54">
        <v>437</v>
      </c>
      <c r="I40" s="54">
        <v>156</v>
      </c>
      <c r="J40" s="54">
        <v>2460</v>
      </c>
      <c r="K40" s="54">
        <v>3181</v>
      </c>
      <c r="L40" s="54">
        <v>1070</v>
      </c>
      <c r="M40" s="54">
        <v>1334</v>
      </c>
      <c r="N40" s="29" t="str">
        <f t="shared" si="5"/>
        <v>correcto</v>
      </c>
    </row>
    <row r="41" spans="1:14" ht="15.75" x14ac:dyDescent="0.25">
      <c r="A41" s="26" t="s">
        <v>76</v>
      </c>
      <c r="B41" s="50">
        <f t="shared" si="8"/>
        <v>17143</v>
      </c>
      <c r="C41" s="54">
        <v>2974</v>
      </c>
      <c r="D41" s="54">
        <v>3484</v>
      </c>
      <c r="E41" s="54">
        <v>0</v>
      </c>
      <c r="F41" s="54">
        <v>0</v>
      </c>
      <c r="G41" s="54">
        <v>1880</v>
      </c>
      <c r="H41" s="54">
        <v>258</v>
      </c>
      <c r="I41" s="54">
        <v>569</v>
      </c>
      <c r="J41" s="54">
        <v>3172</v>
      </c>
      <c r="K41" s="54">
        <v>2455</v>
      </c>
      <c r="L41" s="54">
        <v>1056</v>
      </c>
      <c r="M41" s="54">
        <v>1295</v>
      </c>
      <c r="N41" s="29" t="str">
        <f t="shared" si="5"/>
        <v>correcto</v>
      </c>
    </row>
    <row r="42" spans="1:14" ht="15.75" x14ac:dyDescent="0.25">
      <c r="A42" s="26" t="s">
        <v>77</v>
      </c>
      <c r="B42" s="50">
        <f t="shared" si="8"/>
        <v>10142</v>
      </c>
      <c r="C42" s="54">
        <v>65</v>
      </c>
      <c r="D42" s="54">
        <v>2373</v>
      </c>
      <c r="E42" s="54">
        <v>0</v>
      </c>
      <c r="F42" s="54">
        <v>0</v>
      </c>
      <c r="G42" s="54">
        <v>4836</v>
      </c>
      <c r="H42" s="54">
        <v>38</v>
      </c>
      <c r="I42" s="54">
        <v>46</v>
      </c>
      <c r="J42" s="54">
        <v>1101</v>
      </c>
      <c r="K42" s="54">
        <v>778</v>
      </c>
      <c r="L42" s="54">
        <v>384</v>
      </c>
      <c r="M42" s="54">
        <v>521</v>
      </c>
      <c r="N42" s="29" t="str">
        <f t="shared" si="5"/>
        <v>correcto</v>
      </c>
    </row>
    <row r="43" spans="1:14" ht="15.75" x14ac:dyDescent="0.25">
      <c r="A43" s="26" t="s">
        <v>80</v>
      </c>
      <c r="B43" s="50">
        <f t="shared" si="8"/>
        <v>133538</v>
      </c>
      <c r="C43" s="54">
        <v>539</v>
      </c>
      <c r="D43" s="54">
        <v>617</v>
      </c>
      <c r="E43" s="54">
        <v>1</v>
      </c>
      <c r="F43" s="54">
        <v>172</v>
      </c>
      <c r="G43" s="54">
        <v>120356</v>
      </c>
      <c r="H43" s="54">
        <v>1347</v>
      </c>
      <c r="I43" s="54">
        <v>440</v>
      </c>
      <c r="J43" s="54">
        <v>2913</v>
      </c>
      <c r="K43" s="54">
        <v>3732</v>
      </c>
      <c r="L43" s="54">
        <v>990</v>
      </c>
      <c r="M43" s="54">
        <v>2431</v>
      </c>
      <c r="N43" s="29" t="str">
        <f t="shared" si="5"/>
        <v>correcto</v>
      </c>
    </row>
    <row r="44" spans="1:14" ht="15.75" x14ac:dyDescent="0.25">
      <c r="A44" s="26" t="s">
        <v>81</v>
      </c>
      <c r="B44" s="50">
        <f t="shared" si="8"/>
        <v>12344</v>
      </c>
      <c r="C44" s="54">
        <v>245</v>
      </c>
      <c r="D44" s="54">
        <v>3834</v>
      </c>
      <c r="E44" s="54">
        <v>0</v>
      </c>
      <c r="F44" s="54">
        <v>0</v>
      </c>
      <c r="G44" s="54">
        <v>4567</v>
      </c>
      <c r="H44" s="54">
        <v>202</v>
      </c>
      <c r="I44" s="54">
        <v>147</v>
      </c>
      <c r="J44" s="54">
        <v>1360</v>
      </c>
      <c r="K44" s="54">
        <v>908</v>
      </c>
      <c r="L44" s="54">
        <v>547</v>
      </c>
      <c r="M44" s="54">
        <v>534</v>
      </c>
      <c r="N44" s="29" t="str">
        <f t="shared" si="5"/>
        <v>correcto</v>
      </c>
    </row>
    <row r="45" spans="1:14" ht="15.75" x14ac:dyDescent="0.25">
      <c r="A45" s="26" t="s">
        <v>82</v>
      </c>
      <c r="B45" s="50">
        <f t="shared" si="8"/>
        <v>6725</v>
      </c>
      <c r="C45" s="54">
        <v>2280</v>
      </c>
      <c r="D45" s="54">
        <v>1315</v>
      </c>
      <c r="E45" s="54">
        <v>0</v>
      </c>
      <c r="F45" s="54">
        <v>0</v>
      </c>
      <c r="G45" s="54">
        <v>269</v>
      </c>
      <c r="H45" s="54">
        <v>96</v>
      </c>
      <c r="I45" s="54">
        <v>46</v>
      </c>
      <c r="J45" s="54">
        <v>971</v>
      </c>
      <c r="K45" s="54">
        <v>856</v>
      </c>
      <c r="L45" s="54">
        <v>457</v>
      </c>
      <c r="M45" s="54">
        <v>435</v>
      </c>
      <c r="N45" s="29" t="str">
        <f t="shared" si="5"/>
        <v>correcto</v>
      </c>
    </row>
    <row r="46" spans="1:14" ht="15.75" x14ac:dyDescent="0.25">
      <c r="A46" s="26" t="s">
        <v>83</v>
      </c>
      <c r="B46" s="50">
        <f t="shared" si="8"/>
        <v>14865</v>
      </c>
      <c r="C46" s="54">
        <v>3372</v>
      </c>
      <c r="D46" s="54">
        <v>5007</v>
      </c>
      <c r="E46" s="54">
        <v>0</v>
      </c>
      <c r="F46" s="54">
        <v>0</v>
      </c>
      <c r="G46" s="54">
        <v>1343</v>
      </c>
      <c r="H46" s="54">
        <v>131</v>
      </c>
      <c r="I46" s="54">
        <v>55</v>
      </c>
      <c r="J46" s="54">
        <v>2072</v>
      </c>
      <c r="K46" s="54">
        <v>1499</v>
      </c>
      <c r="L46" s="54">
        <v>650</v>
      </c>
      <c r="M46" s="54">
        <v>736</v>
      </c>
      <c r="N46" s="29" t="str">
        <f t="shared" si="5"/>
        <v>correcto</v>
      </c>
    </row>
    <row r="47" spans="1:14" ht="15.75" x14ac:dyDescent="0.25">
      <c r="A47" s="26" t="s">
        <v>84</v>
      </c>
      <c r="B47" s="50">
        <f t="shared" si="8"/>
        <v>13552</v>
      </c>
      <c r="C47" s="54">
        <v>3537</v>
      </c>
      <c r="D47" s="54">
        <v>6051</v>
      </c>
      <c r="E47" s="54">
        <v>0</v>
      </c>
      <c r="F47" s="54">
        <v>0</v>
      </c>
      <c r="G47" s="54">
        <v>537</v>
      </c>
      <c r="H47" s="54">
        <v>125</v>
      </c>
      <c r="I47" s="54">
        <v>28</v>
      </c>
      <c r="J47" s="54">
        <v>1036</v>
      </c>
      <c r="K47" s="54">
        <v>1318</v>
      </c>
      <c r="L47" s="54">
        <v>443</v>
      </c>
      <c r="M47" s="54">
        <v>477</v>
      </c>
      <c r="N47" s="29" t="str">
        <f t="shared" si="5"/>
        <v>correcto</v>
      </c>
    </row>
    <row r="48" spans="1:14" ht="15.75" x14ac:dyDescent="0.25">
      <c r="A48" s="26" t="s">
        <v>85</v>
      </c>
      <c r="B48" s="50">
        <f t="shared" si="8"/>
        <v>7598</v>
      </c>
      <c r="C48" s="54">
        <v>2519</v>
      </c>
      <c r="D48" s="54">
        <v>2549</v>
      </c>
      <c r="E48" s="54">
        <v>0</v>
      </c>
      <c r="F48" s="54">
        <v>0</v>
      </c>
      <c r="G48" s="54">
        <v>269</v>
      </c>
      <c r="H48" s="54">
        <v>118</v>
      </c>
      <c r="I48" s="54">
        <v>55</v>
      </c>
      <c r="J48" s="54">
        <v>906</v>
      </c>
      <c r="K48" s="54">
        <v>524</v>
      </c>
      <c r="L48" s="54">
        <v>324</v>
      </c>
      <c r="M48" s="54">
        <v>334</v>
      </c>
      <c r="N48" s="29" t="str">
        <f t="shared" si="5"/>
        <v>correcto</v>
      </c>
    </row>
    <row r="49" spans="1:14" ht="15.75" x14ac:dyDescent="0.25">
      <c r="A49" s="26" t="s">
        <v>86</v>
      </c>
      <c r="B49" s="50">
        <f t="shared" si="8"/>
        <v>4750</v>
      </c>
      <c r="C49" s="54">
        <v>506</v>
      </c>
      <c r="D49" s="54">
        <v>2192</v>
      </c>
      <c r="E49" s="54">
        <v>3</v>
      </c>
      <c r="F49" s="54">
        <v>50</v>
      </c>
      <c r="G49" s="54">
        <v>269</v>
      </c>
      <c r="H49" s="54">
        <v>29</v>
      </c>
      <c r="I49" s="54">
        <v>128</v>
      </c>
      <c r="J49" s="54">
        <v>583</v>
      </c>
      <c r="K49" s="54">
        <v>555</v>
      </c>
      <c r="L49" s="54">
        <v>222</v>
      </c>
      <c r="M49" s="54">
        <v>213</v>
      </c>
      <c r="N49" s="29" t="str">
        <f t="shared" si="5"/>
        <v>correcto</v>
      </c>
    </row>
    <row r="50" spans="1:14" ht="15.75" x14ac:dyDescent="0.25">
      <c r="A50" s="26" t="s">
        <v>87</v>
      </c>
      <c r="B50" s="50">
        <f t="shared" si="8"/>
        <v>11843</v>
      </c>
      <c r="C50" s="54">
        <v>3426</v>
      </c>
      <c r="D50" s="54">
        <v>1493</v>
      </c>
      <c r="E50" s="54">
        <v>0</v>
      </c>
      <c r="F50" s="54">
        <v>0</v>
      </c>
      <c r="G50" s="54">
        <v>2418</v>
      </c>
      <c r="H50" s="54">
        <v>177</v>
      </c>
      <c r="I50" s="54">
        <v>37</v>
      </c>
      <c r="J50" s="54">
        <v>1424</v>
      </c>
      <c r="K50" s="54">
        <v>1659</v>
      </c>
      <c r="L50" s="54">
        <v>531</v>
      </c>
      <c r="M50" s="54">
        <v>678</v>
      </c>
      <c r="N50" s="29" t="str">
        <f t="shared" si="5"/>
        <v>correcto</v>
      </c>
    </row>
    <row r="51" spans="1:14" ht="15.75" x14ac:dyDescent="0.25">
      <c r="A51" s="26" t="s">
        <v>88</v>
      </c>
      <c r="B51" s="50">
        <f t="shared" si="8"/>
        <v>17017</v>
      </c>
      <c r="C51" s="54">
        <v>4894</v>
      </c>
      <c r="D51" s="54">
        <v>5052</v>
      </c>
      <c r="E51" s="54">
        <v>0</v>
      </c>
      <c r="F51" s="54">
        <v>2</v>
      </c>
      <c r="G51" s="54">
        <v>269</v>
      </c>
      <c r="H51" s="54">
        <v>499</v>
      </c>
      <c r="I51" s="54">
        <v>404</v>
      </c>
      <c r="J51" s="54">
        <v>2266</v>
      </c>
      <c r="K51" s="54">
        <v>2014</v>
      </c>
      <c r="L51" s="54">
        <v>797</v>
      </c>
      <c r="M51" s="54">
        <v>820</v>
      </c>
      <c r="N51" s="29" t="str">
        <f t="shared" si="5"/>
        <v>correcto</v>
      </c>
    </row>
    <row r="52" spans="1:14" ht="15.75" x14ac:dyDescent="0.25">
      <c r="A52" s="26" t="s">
        <v>89</v>
      </c>
      <c r="B52" s="50">
        <f t="shared" si="8"/>
        <v>17467</v>
      </c>
      <c r="C52" s="54">
        <v>2706</v>
      </c>
      <c r="D52" s="54">
        <v>8240</v>
      </c>
      <c r="E52" s="54">
        <v>0</v>
      </c>
      <c r="F52" s="54">
        <v>110</v>
      </c>
      <c r="G52" s="54">
        <v>269</v>
      </c>
      <c r="H52" s="54">
        <v>279</v>
      </c>
      <c r="I52" s="54">
        <v>110</v>
      </c>
      <c r="J52" s="54">
        <v>2072</v>
      </c>
      <c r="K52" s="54">
        <v>2134</v>
      </c>
      <c r="L52" s="54">
        <v>701</v>
      </c>
      <c r="M52" s="54">
        <v>846</v>
      </c>
      <c r="N52" s="29" t="str">
        <f t="shared" si="5"/>
        <v>correcto</v>
      </c>
    </row>
    <row r="53" spans="1:14" ht="15.75" x14ac:dyDescent="0.25">
      <c r="A53" s="26" t="s">
        <v>90</v>
      </c>
      <c r="B53" s="50">
        <f t="shared" si="8"/>
        <v>8621</v>
      </c>
      <c r="C53" s="54">
        <v>957</v>
      </c>
      <c r="D53" s="54">
        <v>859</v>
      </c>
      <c r="E53" s="54">
        <v>0</v>
      </c>
      <c r="F53" s="54">
        <v>0</v>
      </c>
      <c r="G53" s="54">
        <v>269</v>
      </c>
      <c r="H53" s="54">
        <v>453</v>
      </c>
      <c r="I53" s="54">
        <v>477</v>
      </c>
      <c r="J53" s="54">
        <v>2719</v>
      </c>
      <c r="K53" s="54">
        <v>971</v>
      </c>
      <c r="L53" s="54">
        <v>983</v>
      </c>
      <c r="M53" s="54">
        <v>933</v>
      </c>
      <c r="N53" s="29" t="str">
        <f t="shared" si="5"/>
        <v>correcto</v>
      </c>
    </row>
    <row r="54" spans="1:14" ht="15.75" x14ac:dyDescent="0.25">
      <c r="A54" s="26" t="s">
        <v>91</v>
      </c>
      <c r="B54" s="57">
        <f t="shared" si="8"/>
        <v>20968</v>
      </c>
      <c r="C54" s="57">
        <v>3690</v>
      </c>
      <c r="D54" s="55">
        <v>7534</v>
      </c>
      <c r="E54" s="55">
        <v>0</v>
      </c>
      <c r="F54" s="55">
        <v>25</v>
      </c>
      <c r="G54" s="55">
        <v>1075</v>
      </c>
      <c r="H54" s="55">
        <v>221</v>
      </c>
      <c r="I54" s="55">
        <v>119</v>
      </c>
      <c r="J54" s="55">
        <v>2784</v>
      </c>
      <c r="K54" s="55">
        <v>3480</v>
      </c>
      <c r="L54" s="55">
        <v>959</v>
      </c>
      <c r="M54" s="56">
        <v>1081</v>
      </c>
      <c r="N54" s="64" t="str">
        <f t="shared" si="5"/>
        <v>correcto</v>
      </c>
    </row>
    <row r="55" spans="1:14" ht="15.75" x14ac:dyDescent="0.25">
      <c r="A55" s="26" t="s">
        <v>92</v>
      </c>
      <c r="B55" s="57">
        <f t="shared" si="8"/>
        <v>28627</v>
      </c>
      <c r="C55" s="55">
        <v>5142</v>
      </c>
      <c r="D55" s="55">
        <v>5677</v>
      </c>
      <c r="E55" s="55">
        <v>0</v>
      </c>
      <c r="F55" s="55">
        <v>0</v>
      </c>
      <c r="G55" s="55">
        <v>8328</v>
      </c>
      <c r="H55" s="55">
        <v>322</v>
      </c>
      <c r="I55" s="55">
        <v>248</v>
      </c>
      <c r="J55" s="55">
        <v>3496</v>
      </c>
      <c r="K55" s="55">
        <v>2822</v>
      </c>
      <c r="L55" s="55">
        <v>1247</v>
      </c>
      <c r="M55" s="56">
        <v>1345</v>
      </c>
      <c r="N55" s="29" t="str">
        <f t="shared" si="5"/>
        <v>correcto</v>
      </c>
    </row>
    <row r="56" spans="1:14" ht="15.75" x14ac:dyDescent="0.25">
      <c r="A56" s="26" t="s">
        <v>93</v>
      </c>
      <c r="B56" s="57">
        <f t="shared" si="8"/>
        <v>20050</v>
      </c>
      <c r="C56" s="55">
        <v>1161</v>
      </c>
      <c r="D56" s="55">
        <v>5675</v>
      </c>
      <c r="E56" s="55">
        <v>4</v>
      </c>
      <c r="F56" s="55">
        <v>756</v>
      </c>
      <c r="G56" s="55">
        <v>5373</v>
      </c>
      <c r="H56" s="55">
        <v>311</v>
      </c>
      <c r="I56" s="55">
        <v>771</v>
      </c>
      <c r="J56" s="55">
        <v>2590</v>
      </c>
      <c r="K56" s="55">
        <v>1382</v>
      </c>
      <c r="L56" s="55">
        <v>915</v>
      </c>
      <c r="M56" s="56">
        <v>1112</v>
      </c>
      <c r="N56" s="29" t="str">
        <f t="shared" si="5"/>
        <v>correcto</v>
      </c>
    </row>
    <row r="57" spans="1:14" ht="15.75" x14ac:dyDescent="0.25">
      <c r="A57" s="26" t="s">
        <v>94</v>
      </c>
      <c r="B57" s="57">
        <f t="shared" si="8"/>
        <v>32501</v>
      </c>
      <c r="C57" s="55">
        <v>3692</v>
      </c>
      <c r="D57" s="55">
        <v>5034</v>
      </c>
      <c r="E57" s="55">
        <v>0</v>
      </c>
      <c r="F57" s="55">
        <v>0</v>
      </c>
      <c r="G57" s="55">
        <v>8597</v>
      </c>
      <c r="H57" s="55">
        <v>323</v>
      </c>
      <c r="I57" s="55">
        <v>3477</v>
      </c>
      <c r="J57" s="55">
        <v>4662</v>
      </c>
      <c r="K57" s="55">
        <v>2984</v>
      </c>
      <c r="L57" s="55">
        <v>1528</v>
      </c>
      <c r="M57" s="56">
        <v>2204</v>
      </c>
      <c r="N57" s="29" t="str">
        <f t="shared" si="5"/>
        <v>correcto</v>
      </c>
    </row>
    <row r="58" spans="1:14" ht="15.75" x14ac:dyDescent="0.25">
      <c r="A58" s="26" t="s">
        <v>95</v>
      </c>
      <c r="B58" s="57">
        <f t="shared" si="8"/>
        <v>12217</v>
      </c>
      <c r="C58" s="55">
        <v>4390</v>
      </c>
      <c r="D58" s="55">
        <v>3882</v>
      </c>
      <c r="E58" s="55">
        <v>1</v>
      </c>
      <c r="F58" s="55">
        <v>0</v>
      </c>
      <c r="G58" s="55">
        <v>269</v>
      </c>
      <c r="H58" s="55">
        <v>216</v>
      </c>
      <c r="I58" s="55">
        <v>73</v>
      </c>
      <c r="J58" s="55">
        <v>1165</v>
      </c>
      <c r="K58" s="55">
        <v>1268</v>
      </c>
      <c r="L58" s="55">
        <v>457</v>
      </c>
      <c r="M58" s="56">
        <v>496</v>
      </c>
      <c r="N58" s="29" t="str">
        <f t="shared" si="5"/>
        <v>correcto</v>
      </c>
    </row>
    <row r="59" spans="1:14" ht="15.75" x14ac:dyDescent="0.25">
      <c r="A59" s="26" t="s">
        <v>96</v>
      </c>
      <c r="B59" s="57">
        <f t="shared" si="8"/>
        <v>8871</v>
      </c>
      <c r="C59" s="55">
        <v>694</v>
      </c>
      <c r="D59" s="55">
        <v>2090</v>
      </c>
      <c r="E59" s="55">
        <v>0</v>
      </c>
      <c r="F59" s="55">
        <v>0</v>
      </c>
      <c r="G59" s="55">
        <v>269</v>
      </c>
      <c r="H59" s="55">
        <v>309</v>
      </c>
      <c r="I59" s="55">
        <v>138</v>
      </c>
      <c r="J59" s="55">
        <v>2137</v>
      </c>
      <c r="K59" s="55">
        <v>1145</v>
      </c>
      <c r="L59" s="55">
        <v>635</v>
      </c>
      <c r="M59" s="56">
        <v>1454</v>
      </c>
      <c r="N59" s="29" t="str">
        <f t="shared" si="5"/>
        <v>correcto</v>
      </c>
    </row>
    <row r="60" spans="1:14" ht="15.75" x14ac:dyDescent="0.25">
      <c r="A60" s="26" t="s">
        <v>97</v>
      </c>
      <c r="B60" s="57">
        <f t="shared" si="8"/>
        <v>241350</v>
      </c>
      <c r="C60" s="55">
        <v>8</v>
      </c>
      <c r="D60" s="55">
        <v>11</v>
      </c>
      <c r="E60" s="55">
        <v>7</v>
      </c>
      <c r="F60" s="55">
        <v>332</v>
      </c>
      <c r="G60" s="55">
        <v>233997</v>
      </c>
      <c r="H60" s="55">
        <v>288</v>
      </c>
      <c r="I60" s="55">
        <v>156</v>
      </c>
      <c r="J60" s="55">
        <v>2137</v>
      </c>
      <c r="K60" s="55">
        <v>1937</v>
      </c>
      <c r="L60" s="55">
        <v>938</v>
      </c>
      <c r="M60" s="56">
        <v>1539</v>
      </c>
      <c r="N60" s="29" t="str">
        <f t="shared" si="5"/>
        <v>correcto</v>
      </c>
    </row>
    <row r="61" spans="1:14" ht="15.75" x14ac:dyDescent="0.25">
      <c r="A61" s="26" t="s">
        <v>98</v>
      </c>
      <c r="B61" s="57">
        <f t="shared" si="8"/>
        <v>23223</v>
      </c>
      <c r="C61" s="55">
        <v>1305</v>
      </c>
      <c r="D61" s="55">
        <v>413</v>
      </c>
      <c r="E61" s="55">
        <v>0</v>
      </c>
      <c r="F61" s="55">
        <v>0</v>
      </c>
      <c r="G61" s="55">
        <v>14506</v>
      </c>
      <c r="H61" s="55">
        <v>720</v>
      </c>
      <c r="I61" s="55">
        <v>110</v>
      </c>
      <c r="J61" s="55">
        <v>2784</v>
      </c>
      <c r="K61" s="55">
        <v>1385</v>
      </c>
      <c r="L61" s="55">
        <v>1056</v>
      </c>
      <c r="M61" s="56">
        <v>944</v>
      </c>
      <c r="N61" s="29" t="str">
        <f t="shared" si="5"/>
        <v>correcto</v>
      </c>
    </row>
    <row r="62" spans="1:14" ht="15.75" x14ac:dyDescent="0.25">
      <c r="A62" s="26" t="s">
        <v>99</v>
      </c>
      <c r="B62" s="57">
        <f t="shared" si="8"/>
        <v>11782</v>
      </c>
      <c r="C62" s="55">
        <v>1783</v>
      </c>
      <c r="D62" s="55">
        <v>2743</v>
      </c>
      <c r="E62" s="55">
        <v>0</v>
      </c>
      <c r="F62" s="55">
        <v>0</v>
      </c>
      <c r="G62" s="55">
        <v>5104</v>
      </c>
      <c r="H62" s="55">
        <v>115</v>
      </c>
      <c r="I62" s="55">
        <v>55</v>
      </c>
      <c r="J62" s="55">
        <v>777</v>
      </c>
      <c r="K62" s="55">
        <v>481</v>
      </c>
      <c r="L62" s="55">
        <v>325</v>
      </c>
      <c r="M62" s="56">
        <v>399</v>
      </c>
      <c r="N62" s="29" t="str">
        <f t="shared" si="5"/>
        <v>correcto</v>
      </c>
    </row>
    <row r="63" spans="1:14" ht="15.75" x14ac:dyDescent="0.25">
      <c r="A63" s="26" t="s">
        <v>100</v>
      </c>
      <c r="B63" s="57">
        <f t="shared" si="8"/>
        <v>15907</v>
      </c>
      <c r="C63" s="55">
        <v>7612</v>
      </c>
      <c r="D63" s="55">
        <v>1705</v>
      </c>
      <c r="E63" s="55">
        <v>0</v>
      </c>
      <c r="F63" s="55">
        <v>0</v>
      </c>
      <c r="G63" s="55">
        <v>537</v>
      </c>
      <c r="H63" s="55">
        <v>262</v>
      </c>
      <c r="I63" s="55">
        <v>376</v>
      </c>
      <c r="J63" s="55">
        <v>2072</v>
      </c>
      <c r="K63" s="55">
        <v>1177</v>
      </c>
      <c r="L63" s="55">
        <v>1174</v>
      </c>
      <c r="M63" s="56">
        <v>992</v>
      </c>
      <c r="N63" s="29" t="str">
        <f t="shared" si="5"/>
        <v>correcto</v>
      </c>
    </row>
    <row r="64" spans="1:14" ht="15.75" x14ac:dyDescent="0.25">
      <c r="A64" s="26" t="s">
        <v>101</v>
      </c>
      <c r="B64" s="57">
        <f t="shared" si="8"/>
        <v>8177</v>
      </c>
      <c r="C64" s="55">
        <v>2249</v>
      </c>
      <c r="D64" s="55">
        <v>3720</v>
      </c>
      <c r="E64" s="55">
        <v>0</v>
      </c>
      <c r="F64" s="55">
        <v>0</v>
      </c>
      <c r="G64" s="55">
        <v>269</v>
      </c>
      <c r="H64" s="55">
        <v>125</v>
      </c>
      <c r="I64" s="55">
        <v>28</v>
      </c>
      <c r="J64" s="55">
        <v>518</v>
      </c>
      <c r="K64" s="55">
        <v>553</v>
      </c>
      <c r="L64" s="55">
        <v>369</v>
      </c>
      <c r="M64" s="56">
        <v>346</v>
      </c>
      <c r="N64" s="29" t="str">
        <f t="shared" si="5"/>
        <v>correcto</v>
      </c>
    </row>
    <row r="65" spans="1:14" ht="15.75" x14ac:dyDescent="0.25">
      <c r="A65" s="26" t="s">
        <v>102</v>
      </c>
      <c r="B65" s="57">
        <f t="shared" si="8"/>
        <v>12009</v>
      </c>
      <c r="C65" s="55">
        <v>4873</v>
      </c>
      <c r="D65" s="55">
        <v>2105</v>
      </c>
      <c r="E65" s="55">
        <v>0</v>
      </c>
      <c r="F65" s="55">
        <v>0</v>
      </c>
      <c r="G65" s="55">
        <v>269</v>
      </c>
      <c r="H65" s="55">
        <v>134</v>
      </c>
      <c r="I65" s="55">
        <v>18</v>
      </c>
      <c r="J65" s="55">
        <v>1101</v>
      </c>
      <c r="K65" s="55">
        <v>2360</v>
      </c>
      <c r="L65" s="55">
        <v>509</v>
      </c>
      <c r="M65" s="56">
        <v>640</v>
      </c>
      <c r="N65" s="29" t="str">
        <f t="shared" si="5"/>
        <v>correcto</v>
      </c>
    </row>
    <row r="66" spans="1:14" ht="15.75" x14ac:dyDescent="0.25">
      <c r="A66" s="26" t="s">
        <v>103</v>
      </c>
      <c r="B66" s="57">
        <f t="shared" si="8"/>
        <v>7551</v>
      </c>
      <c r="C66" s="55">
        <v>2064</v>
      </c>
      <c r="D66" s="55">
        <v>2129</v>
      </c>
      <c r="E66" s="55">
        <v>0</v>
      </c>
      <c r="F66" s="55">
        <v>0</v>
      </c>
      <c r="G66" s="55">
        <v>269</v>
      </c>
      <c r="H66" s="55">
        <v>154</v>
      </c>
      <c r="I66" s="65">
        <v>138</v>
      </c>
      <c r="J66" s="55">
        <v>1101</v>
      </c>
      <c r="K66" s="55">
        <v>768</v>
      </c>
      <c r="L66" s="55">
        <v>465</v>
      </c>
      <c r="M66" s="55">
        <v>463</v>
      </c>
      <c r="N66" s="29" t="str">
        <f>+IF(+SUM(C66:M66)=B66,"correcto","ERROR")</f>
        <v>correcto</v>
      </c>
    </row>
    <row r="67" spans="1:14" ht="15.75" x14ac:dyDescent="0.25">
      <c r="A67" s="26" t="s">
        <v>104</v>
      </c>
      <c r="B67" s="57">
        <f t="shared" si="8"/>
        <v>5390</v>
      </c>
      <c r="C67" s="55">
        <v>541</v>
      </c>
      <c r="D67" s="55">
        <v>2581</v>
      </c>
      <c r="E67" s="55">
        <v>0</v>
      </c>
      <c r="F67" s="55">
        <v>0</v>
      </c>
      <c r="G67" s="55">
        <v>269</v>
      </c>
      <c r="H67" s="55">
        <v>15</v>
      </c>
      <c r="I67" s="55">
        <v>9</v>
      </c>
      <c r="J67" s="55">
        <v>1494</v>
      </c>
      <c r="K67" s="55">
        <v>217</v>
      </c>
      <c r="L67" s="55">
        <v>111</v>
      </c>
      <c r="M67" s="56">
        <v>153</v>
      </c>
      <c r="N67" s="29" t="str">
        <f t="shared" si="5"/>
        <v>correcto</v>
      </c>
    </row>
    <row r="68" spans="1:14" ht="15.75" x14ac:dyDescent="0.25">
      <c r="A68" s="26" t="s">
        <v>105</v>
      </c>
      <c r="B68" s="57">
        <f t="shared" si="8"/>
        <v>10964</v>
      </c>
      <c r="C68" s="55">
        <v>2199</v>
      </c>
      <c r="D68" s="55">
        <v>5790</v>
      </c>
      <c r="E68" s="55">
        <v>0</v>
      </c>
      <c r="F68" s="55">
        <v>0</v>
      </c>
      <c r="G68" s="55">
        <v>269</v>
      </c>
      <c r="H68" s="55">
        <v>125</v>
      </c>
      <c r="I68" s="55">
        <v>55</v>
      </c>
      <c r="J68" s="55">
        <v>842</v>
      </c>
      <c r="K68" s="55">
        <v>776</v>
      </c>
      <c r="L68" s="55">
        <v>368</v>
      </c>
      <c r="M68" s="56">
        <v>540</v>
      </c>
      <c r="N68" s="29" t="str">
        <f t="shared" si="5"/>
        <v>correcto</v>
      </c>
    </row>
    <row r="69" spans="1:14" ht="15.75" x14ac:dyDescent="0.25">
      <c r="A69" s="26" t="s">
        <v>106</v>
      </c>
      <c r="B69" s="57">
        <f t="shared" si="8"/>
        <v>4231</v>
      </c>
      <c r="C69" s="55">
        <v>307</v>
      </c>
      <c r="D69" s="55">
        <v>2013</v>
      </c>
      <c r="E69" s="55">
        <v>0</v>
      </c>
      <c r="F69" s="55">
        <v>0</v>
      </c>
      <c r="G69" s="55">
        <v>269</v>
      </c>
      <c r="H69" s="55">
        <v>144</v>
      </c>
      <c r="I69" s="55">
        <v>119</v>
      </c>
      <c r="J69" s="55">
        <v>453</v>
      </c>
      <c r="K69" s="55">
        <v>390</v>
      </c>
      <c r="L69" s="55">
        <v>258</v>
      </c>
      <c r="M69" s="56">
        <v>278</v>
      </c>
      <c r="N69" s="29" t="str">
        <f t="shared" si="5"/>
        <v>correcto</v>
      </c>
    </row>
    <row r="70" spans="1:14" ht="15.75" x14ac:dyDescent="0.25">
      <c r="A70" s="26" t="s">
        <v>107</v>
      </c>
      <c r="B70" s="57">
        <f t="shared" si="8"/>
        <v>14867</v>
      </c>
      <c r="C70" s="55">
        <v>46</v>
      </c>
      <c r="D70" s="55">
        <v>2220</v>
      </c>
      <c r="E70" s="55">
        <v>1</v>
      </c>
      <c r="F70" s="55">
        <v>0</v>
      </c>
      <c r="G70" s="55">
        <v>269</v>
      </c>
      <c r="H70" s="55">
        <v>326</v>
      </c>
      <c r="I70" s="55">
        <v>5945</v>
      </c>
      <c r="J70" s="55">
        <v>3819</v>
      </c>
      <c r="K70" s="55">
        <v>537</v>
      </c>
      <c r="L70" s="55">
        <v>1093</v>
      </c>
      <c r="M70" s="56">
        <v>611</v>
      </c>
      <c r="N70" s="29" t="str">
        <f t="shared" si="5"/>
        <v>correcto</v>
      </c>
    </row>
    <row r="71" spans="1:14" ht="15.75" x14ac:dyDescent="0.25">
      <c r="A71" s="26" t="s">
        <v>108</v>
      </c>
      <c r="B71" s="57">
        <f t="shared" si="8"/>
        <v>17901</v>
      </c>
      <c r="C71" s="55">
        <v>774</v>
      </c>
      <c r="D71" s="55">
        <v>3167</v>
      </c>
      <c r="E71" s="55">
        <v>2</v>
      </c>
      <c r="F71" s="55">
        <v>0</v>
      </c>
      <c r="G71" s="55">
        <v>269</v>
      </c>
      <c r="H71" s="55">
        <v>589</v>
      </c>
      <c r="I71" s="55">
        <v>5981</v>
      </c>
      <c r="J71" s="55">
        <v>3755</v>
      </c>
      <c r="K71" s="55">
        <v>1487</v>
      </c>
      <c r="L71" s="55">
        <v>997</v>
      </c>
      <c r="M71" s="56">
        <v>880</v>
      </c>
      <c r="N71" s="29" t="str">
        <f t="shared" si="5"/>
        <v>correcto</v>
      </c>
    </row>
    <row r="72" spans="1:14" ht="15.75" x14ac:dyDescent="0.25">
      <c r="A72" s="26" t="s">
        <v>109</v>
      </c>
      <c r="B72" s="57">
        <f t="shared" si="8"/>
        <v>5135</v>
      </c>
      <c r="C72" s="55">
        <v>571</v>
      </c>
      <c r="D72" s="55">
        <v>2334</v>
      </c>
      <c r="E72" s="55">
        <v>0</v>
      </c>
      <c r="F72" s="55">
        <v>0</v>
      </c>
      <c r="G72" s="55">
        <v>537</v>
      </c>
      <c r="H72" s="55">
        <v>54</v>
      </c>
      <c r="I72" s="55">
        <v>9</v>
      </c>
      <c r="J72" s="55">
        <v>583</v>
      </c>
      <c r="K72" s="55">
        <v>435</v>
      </c>
      <c r="L72" s="55">
        <v>273</v>
      </c>
      <c r="M72" s="56">
        <v>339</v>
      </c>
      <c r="N72" s="29" t="str">
        <f t="shared" si="5"/>
        <v>correcto</v>
      </c>
    </row>
    <row r="73" spans="1:14" ht="15.75" x14ac:dyDescent="0.25">
      <c r="A73" s="26" t="s">
        <v>110</v>
      </c>
      <c r="B73" s="57">
        <f t="shared" si="8"/>
        <v>17519</v>
      </c>
      <c r="C73" s="55">
        <v>4041</v>
      </c>
      <c r="D73" s="55">
        <v>8249</v>
      </c>
      <c r="E73" s="55">
        <v>0</v>
      </c>
      <c r="F73" s="55">
        <v>0</v>
      </c>
      <c r="G73" s="55">
        <v>1075</v>
      </c>
      <c r="H73" s="55">
        <v>134</v>
      </c>
      <c r="I73" s="55">
        <v>92</v>
      </c>
      <c r="J73" s="55">
        <v>1424</v>
      </c>
      <c r="K73" s="55">
        <v>1363</v>
      </c>
      <c r="L73" s="55">
        <v>583</v>
      </c>
      <c r="M73" s="56">
        <v>558</v>
      </c>
      <c r="N73" s="29" t="str">
        <f t="shared" si="5"/>
        <v>correcto</v>
      </c>
    </row>
    <row r="74" spans="1:14" ht="15.75" x14ac:dyDescent="0.25">
      <c r="A74" s="26" t="s">
        <v>111</v>
      </c>
      <c r="B74" s="57">
        <f t="shared" si="8"/>
        <v>164277</v>
      </c>
      <c r="C74" s="55">
        <v>7965</v>
      </c>
      <c r="D74" s="55">
        <v>2180</v>
      </c>
      <c r="E74" s="55">
        <v>12532</v>
      </c>
      <c r="F74" s="55">
        <v>1023</v>
      </c>
      <c r="G74" s="55">
        <v>33581</v>
      </c>
      <c r="H74" s="55">
        <v>2154</v>
      </c>
      <c r="I74" s="55">
        <v>8247</v>
      </c>
      <c r="J74" s="55">
        <v>44284</v>
      </c>
      <c r="K74" s="55">
        <v>22672</v>
      </c>
      <c r="L74" s="56">
        <v>13001</v>
      </c>
      <c r="M74" s="66">
        <v>16638</v>
      </c>
      <c r="N74" s="29" t="str">
        <f t="shared" si="5"/>
        <v>correcto</v>
      </c>
    </row>
    <row r="75" spans="1:14" ht="15.75" x14ac:dyDescent="0.25">
      <c r="A75" s="26" t="s">
        <v>112</v>
      </c>
      <c r="B75" s="57">
        <f t="shared" si="8"/>
        <v>21857</v>
      </c>
      <c r="C75" s="55">
        <v>102</v>
      </c>
      <c r="D75" s="55">
        <v>1211</v>
      </c>
      <c r="E75" s="55">
        <v>0</v>
      </c>
      <c r="F75" s="55">
        <v>0</v>
      </c>
      <c r="G75" s="55">
        <v>12894</v>
      </c>
      <c r="H75" s="55">
        <v>300</v>
      </c>
      <c r="I75" s="55">
        <v>257</v>
      </c>
      <c r="J75" s="55">
        <v>1489</v>
      </c>
      <c r="K75" s="55">
        <v>904</v>
      </c>
      <c r="L75" s="55">
        <v>627</v>
      </c>
      <c r="M75" s="56">
        <v>4073</v>
      </c>
      <c r="N75" s="29" t="str">
        <f t="shared" ref="N75:N131" si="9">+IF(+SUM(C75:M75)=B75,"correcto","ERROR")</f>
        <v>correcto</v>
      </c>
    </row>
    <row r="76" spans="1:14" ht="15.75" x14ac:dyDescent="0.25">
      <c r="A76" s="26" t="s">
        <v>113</v>
      </c>
      <c r="B76" s="57">
        <f t="shared" si="8"/>
        <v>11801</v>
      </c>
      <c r="C76" s="55">
        <v>3318</v>
      </c>
      <c r="D76" s="55">
        <v>3529</v>
      </c>
      <c r="E76" s="55">
        <v>0</v>
      </c>
      <c r="F76" s="55">
        <v>0</v>
      </c>
      <c r="G76" s="55">
        <v>269</v>
      </c>
      <c r="H76" s="55">
        <v>60</v>
      </c>
      <c r="I76" s="55">
        <v>37</v>
      </c>
      <c r="J76" s="55">
        <v>1489</v>
      </c>
      <c r="K76" s="55">
        <v>1780</v>
      </c>
      <c r="L76" s="55">
        <v>517</v>
      </c>
      <c r="M76" s="56">
        <v>802</v>
      </c>
      <c r="N76" s="29" t="str">
        <f t="shared" si="9"/>
        <v>correcto</v>
      </c>
    </row>
    <row r="77" spans="1:14" ht="15.75" x14ac:dyDescent="0.25">
      <c r="A77" s="26" t="s">
        <v>114</v>
      </c>
      <c r="B77" s="57">
        <f t="shared" si="8"/>
        <v>27529</v>
      </c>
      <c r="C77" s="55">
        <v>8212</v>
      </c>
      <c r="D77" s="55">
        <v>11426</v>
      </c>
      <c r="E77" s="55">
        <v>0</v>
      </c>
      <c r="F77" s="55">
        <v>0</v>
      </c>
      <c r="G77" s="55">
        <v>1075</v>
      </c>
      <c r="H77" s="55">
        <v>197</v>
      </c>
      <c r="I77" s="55">
        <v>18</v>
      </c>
      <c r="J77" s="55">
        <v>2137</v>
      </c>
      <c r="K77" s="55">
        <v>2637</v>
      </c>
      <c r="L77" s="55">
        <v>723</v>
      </c>
      <c r="M77" s="56">
        <v>1104</v>
      </c>
      <c r="N77" s="29" t="str">
        <f t="shared" si="9"/>
        <v>correcto</v>
      </c>
    </row>
    <row r="78" spans="1:14" ht="15.75" x14ac:dyDescent="0.25">
      <c r="A78" s="26" t="s">
        <v>115</v>
      </c>
      <c r="B78" s="57">
        <f t="shared" si="8"/>
        <v>10521</v>
      </c>
      <c r="C78" s="55">
        <v>2767</v>
      </c>
      <c r="D78" s="55">
        <v>3786</v>
      </c>
      <c r="E78" s="55">
        <v>0</v>
      </c>
      <c r="F78" s="55">
        <v>0</v>
      </c>
      <c r="G78" s="55">
        <v>269</v>
      </c>
      <c r="H78" s="55">
        <v>91</v>
      </c>
      <c r="I78" s="55">
        <v>92</v>
      </c>
      <c r="J78" s="55">
        <v>1036</v>
      </c>
      <c r="K78" s="55">
        <v>1273</v>
      </c>
      <c r="L78" s="55">
        <v>487</v>
      </c>
      <c r="M78" s="56">
        <v>720</v>
      </c>
      <c r="N78" s="29" t="str">
        <f t="shared" si="9"/>
        <v>correcto</v>
      </c>
    </row>
    <row r="79" spans="1:14" ht="15.75" x14ac:dyDescent="0.25">
      <c r="A79" s="26" t="s">
        <v>116</v>
      </c>
      <c r="B79" s="57">
        <f t="shared" si="8"/>
        <v>13756</v>
      </c>
      <c r="C79" s="55">
        <v>2885</v>
      </c>
      <c r="D79" s="55">
        <v>5017</v>
      </c>
      <c r="E79" s="55">
        <v>7</v>
      </c>
      <c r="F79" s="55">
        <v>0</v>
      </c>
      <c r="G79" s="55">
        <v>2569</v>
      </c>
      <c r="H79" s="55">
        <v>134</v>
      </c>
      <c r="I79" s="55">
        <v>18</v>
      </c>
      <c r="J79" s="55">
        <v>1036</v>
      </c>
      <c r="K79" s="55">
        <v>1318</v>
      </c>
      <c r="L79" s="55">
        <v>406</v>
      </c>
      <c r="M79" s="56">
        <v>366</v>
      </c>
      <c r="N79" s="29" t="str">
        <f t="shared" si="9"/>
        <v>correcto</v>
      </c>
    </row>
    <row r="80" spans="1:14" ht="15.75" x14ac:dyDescent="0.25">
      <c r="A80" s="26" t="s">
        <v>117</v>
      </c>
      <c r="B80" s="48">
        <f t="shared" si="8"/>
        <v>6076</v>
      </c>
      <c r="C80" s="49">
        <v>1961</v>
      </c>
      <c r="D80" s="49">
        <v>1830</v>
      </c>
      <c r="E80" s="49">
        <v>0</v>
      </c>
      <c r="F80" s="49">
        <v>0</v>
      </c>
      <c r="G80" s="49">
        <v>269</v>
      </c>
      <c r="H80" s="49">
        <v>125</v>
      </c>
      <c r="I80" s="65">
        <v>138</v>
      </c>
      <c r="J80" s="49">
        <v>647</v>
      </c>
      <c r="K80" s="49">
        <v>599</v>
      </c>
      <c r="L80" s="49">
        <v>244</v>
      </c>
      <c r="M80" s="49">
        <v>263</v>
      </c>
      <c r="N80" s="29" t="str">
        <f>+IF(+SUM(C80:M80)=B80,"correcto","ERROR")</f>
        <v>correcto</v>
      </c>
    </row>
    <row r="81" spans="1:14" ht="15.75" x14ac:dyDescent="0.25">
      <c r="A81" s="26" t="s">
        <v>118</v>
      </c>
      <c r="B81" s="48">
        <f t="shared" si="8"/>
        <v>24728</v>
      </c>
      <c r="C81" s="49">
        <v>1710</v>
      </c>
      <c r="D81" s="49">
        <v>5859</v>
      </c>
      <c r="E81" s="49">
        <v>0</v>
      </c>
      <c r="F81" s="49">
        <v>1854</v>
      </c>
      <c r="G81" s="49">
        <v>7522</v>
      </c>
      <c r="H81" s="49">
        <v>201</v>
      </c>
      <c r="I81" s="49">
        <v>202</v>
      </c>
      <c r="J81" s="49">
        <v>1554</v>
      </c>
      <c r="K81" s="49">
        <v>4613</v>
      </c>
      <c r="L81" s="49">
        <v>605</v>
      </c>
      <c r="M81" s="66">
        <v>608</v>
      </c>
      <c r="N81" s="29" t="str">
        <f>+IF(+SUM(C81:M81)=B81,"correcto","ERROR")</f>
        <v>correcto</v>
      </c>
    </row>
    <row r="82" spans="1:14" ht="15.75" x14ac:dyDescent="0.25">
      <c r="A82" s="26" t="s">
        <v>119</v>
      </c>
      <c r="B82" s="48">
        <f t="shared" si="8"/>
        <v>31796</v>
      </c>
      <c r="C82" s="49">
        <v>5511</v>
      </c>
      <c r="D82" s="49">
        <v>3920</v>
      </c>
      <c r="E82" s="49">
        <v>0</v>
      </c>
      <c r="F82" s="49">
        <v>0</v>
      </c>
      <c r="G82" s="49">
        <v>5624</v>
      </c>
      <c r="H82" s="49">
        <v>509</v>
      </c>
      <c r="I82" s="49">
        <v>422</v>
      </c>
      <c r="J82" s="49">
        <v>6345</v>
      </c>
      <c r="K82" s="49">
        <v>3926</v>
      </c>
      <c r="L82" s="49">
        <v>2140</v>
      </c>
      <c r="M82" s="49">
        <v>3399</v>
      </c>
      <c r="N82" s="29" t="str">
        <f t="shared" si="9"/>
        <v>correcto</v>
      </c>
    </row>
    <row r="83" spans="1:14" ht="15.75" x14ac:dyDescent="0.25">
      <c r="A83" s="26" t="s">
        <v>120</v>
      </c>
      <c r="B83" s="48">
        <f t="shared" si="8"/>
        <v>206293</v>
      </c>
      <c r="C83" s="49">
        <v>6314</v>
      </c>
      <c r="D83" s="49">
        <v>1173</v>
      </c>
      <c r="E83" s="49">
        <v>0</v>
      </c>
      <c r="F83" s="49">
        <v>52</v>
      </c>
      <c r="G83" s="49">
        <v>55074</v>
      </c>
      <c r="H83" s="49">
        <v>8050</v>
      </c>
      <c r="I83" s="49">
        <v>1650</v>
      </c>
      <c r="J83" s="49">
        <v>32047</v>
      </c>
      <c r="K83" s="49">
        <v>32959</v>
      </c>
      <c r="L83" s="49">
        <v>14729</v>
      </c>
      <c r="M83" s="49">
        <v>54245</v>
      </c>
      <c r="N83" s="29" t="str">
        <f t="shared" si="9"/>
        <v>correcto</v>
      </c>
    </row>
    <row r="84" spans="1:14" ht="15.75" x14ac:dyDescent="0.25">
      <c r="A84" s="26" t="s">
        <v>121</v>
      </c>
      <c r="B84" s="48">
        <f t="shared" si="8"/>
        <v>8094</v>
      </c>
      <c r="C84" s="49">
        <v>822</v>
      </c>
      <c r="D84" s="49">
        <v>4092</v>
      </c>
      <c r="E84" s="49">
        <v>0</v>
      </c>
      <c r="F84" s="49">
        <v>0</v>
      </c>
      <c r="G84" s="49">
        <v>269</v>
      </c>
      <c r="H84" s="49">
        <v>132</v>
      </c>
      <c r="I84" s="49">
        <v>165</v>
      </c>
      <c r="J84" s="49">
        <v>906</v>
      </c>
      <c r="K84" s="49">
        <v>892</v>
      </c>
      <c r="L84" s="49">
        <v>340</v>
      </c>
      <c r="M84" s="49">
        <v>476</v>
      </c>
      <c r="N84" s="29" t="str">
        <f t="shared" si="9"/>
        <v>correcto</v>
      </c>
    </row>
    <row r="85" spans="1:14" ht="15.75" x14ac:dyDescent="0.25">
      <c r="A85" s="26" t="s">
        <v>122</v>
      </c>
      <c r="B85" s="48">
        <f t="shared" si="8"/>
        <v>10991</v>
      </c>
      <c r="C85" s="49">
        <v>2211</v>
      </c>
      <c r="D85" s="49">
        <v>3510</v>
      </c>
      <c r="E85" s="49">
        <v>0</v>
      </c>
      <c r="F85" s="49">
        <v>0</v>
      </c>
      <c r="G85" s="49">
        <v>269</v>
      </c>
      <c r="H85" s="49">
        <v>207</v>
      </c>
      <c r="I85" s="49">
        <v>46</v>
      </c>
      <c r="J85" s="49">
        <v>1813</v>
      </c>
      <c r="K85" s="49">
        <v>1416</v>
      </c>
      <c r="L85" s="49">
        <v>657</v>
      </c>
      <c r="M85" s="49">
        <v>862</v>
      </c>
      <c r="N85" s="29" t="str">
        <f t="shared" si="9"/>
        <v>correcto</v>
      </c>
    </row>
    <row r="86" spans="1:14" ht="15.75" x14ac:dyDescent="0.25">
      <c r="A86" s="26" t="s">
        <v>123</v>
      </c>
      <c r="B86" s="48">
        <f t="shared" si="8"/>
        <v>11535</v>
      </c>
      <c r="C86" s="49">
        <v>2428</v>
      </c>
      <c r="D86" s="49">
        <v>4508</v>
      </c>
      <c r="E86" s="49">
        <v>0</v>
      </c>
      <c r="F86" s="49">
        <v>0</v>
      </c>
      <c r="G86" s="49">
        <v>269</v>
      </c>
      <c r="H86" s="49">
        <v>154</v>
      </c>
      <c r="I86" s="49">
        <v>46</v>
      </c>
      <c r="J86" s="49">
        <v>1360</v>
      </c>
      <c r="K86" s="49">
        <v>1623</v>
      </c>
      <c r="L86" s="49">
        <v>546</v>
      </c>
      <c r="M86" s="49">
        <v>601</v>
      </c>
      <c r="N86" s="29" t="str">
        <f t="shared" si="9"/>
        <v>correcto</v>
      </c>
    </row>
    <row r="87" spans="1:14" ht="15.75" x14ac:dyDescent="0.25">
      <c r="A87" s="26" t="s">
        <v>124</v>
      </c>
      <c r="B87" s="48">
        <f t="shared" si="8"/>
        <v>24582</v>
      </c>
      <c r="C87" s="49">
        <v>4163</v>
      </c>
      <c r="D87" s="49">
        <v>9281</v>
      </c>
      <c r="E87" s="49">
        <v>0</v>
      </c>
      <c r="F87" s="49">
        <v>0</v>
      </c>
      <c r="G87" s="49">
        <v>1880</v>
      </c>
      <c r="H87" s="49">
        <v>186</v>
      </c>
      <c r="I87" s="49">
        <v>183</v>
      </c>
      <c r="J87" s="49">
        <v>2849</v>
      </c>
      <c r="K87" s="49">
        <v>3419</v>
      </c>
      <c r="L87" s="49">
        <v>1195</v>
      </c>
      <c r="M87" s="49">
        <v>1426</v>
      </c>
      <c r="N87" s="29" t="str">
        <f t="shared" si="9"/>
        <v>correcto</v>
      </c>
    </row>
    <row r="88" spans="1:14" ht="15.75" x14ac:dyDescent="0.25">
      <c r="A88" s="26" t="s">
        <v>125</v>
      </c>
      <c r="B88" s="48">
        <f t="shared" si="8"/>
        <v>23896</v>
      </c>
      <c r="C88" s="49">
        <v>9878</v>
      </c>
      <c r="D88" s="49">
        <v>5228</v>
      </c>
      <c r="E88" s="49">
        <v>843</v>
      </c>
      <c r="F88" s="49">
        <v>200</v>
      </c>
      <c r="G88" s="49">
        <v>1343</v>
      </c>
      <c r="H88" s="49">
        <v>115</v>
      </c>
      <c r="I88" s="49">
        <v>459</v>
      </c>
      <c r="J88" s="49">
        <v>1878</v>
      </c>
      <c r="K88" s="49">
        <v>2576</v>
      </c>
      <c r="L88" s="49">
        <v>739</v>
      </c>
      <c r="M88" s="49">
        <v>637</v>
      </c>
      <c r="N88" s="29" t="str">
        <f t="shared" si="9"/>
        <v>correcto</v>
      </c>
    </row>
    <row r="89" spans="1:14" ht="15.75" x14ac:dyDescent="0.25">
      <c r="A89" s="26" t="s">
        <v>126</v>
      </c>
      <c r="B89" s="48">
        <f t="shared" si="8"/>
        <v>14833</v>
      </c>
      <c r="C89" s="49">
        <v>1189</v>
      </c>
      <c r="D89" s="49">
        <v>4339</v>
      </c>
      <c r="E89" s="49">
        <v>0</v>
      </c>
      <c r="F89" s="49">
        <v>0</v>
      </c>
      <c r="G89" s="49">
        <v>3224</v>
      </c>
      <c r="H89" s="49">
        <v>199</v>
      </c>
      <c r="I89" s="49">
        <v>128</v>
      </c>
      <c r="J89" s="49">
        <v>2201</v>
      </c>
      <c r="K89" s="49">
        <v>1786</v>
      </c>
      <c r="L89" s="49">
        <v>783</v>
      </c>
      <c r="M89" s="49">
        <v>984</v>
      </c>
      <c r="N89" s="29" t="str">
        <f t="shared" si="9"/>
        <v>correcto</v>
      </c>
    </row>
    <row r="90" spans="1:14" ht="15.75" x14ac:dyDescent="0.25">
      <c r="A90" s="26" t="s">
        <v>127</v>
      </c>
      <c r="B90" s="48">
        <f t="shared" si="8"/>
        <v>33691</v>
      </c>
      <c r="C90" s="49">
        <v>955</v>
      </c>
      <c r="D90" s="49">
        <v>2581</v>
      </c>
      <c r="E90" s="49">
        <v>0</v>
      </c>
      <c r="F90" s="49">
        <v>0</v>
      </c>
      <c r="G90" s="49">
        <v>17731</v>
      </c>
      <c r="H90" s="49">
        <v>978</v>
      </c>
      <c r="I90" s="49">
        <v>716</v>
      </c>
      <c r="J90" s="49">
        <v>5050</v>
      </c>
      <c r="K90" s="49">
        <v>2526</v>
      </c>
      <c r="L90" s="49">
        <v>1366</v>
      </c>
      <c r="M90" s="49">
        <v>1788</v>
      </c>
      <c r="N90" s="29" t="str">
        <f t="shared" si="9"/>
        <v>correcto</v>
      </c>
    </row>
    <row r="91" spans="1:14" ht="15.75" x14ac:dyDescent="0.25">
      <c r="A91" s="26" t="s">
        <v>128</v>
      </c>
      <c r="B91" s="48">
        <f t="shared" si="8"/>
        <v>15836</v>
      </c>
      <c r="C91" s="49">
        <v>762</v>
      </c>
      <c r="D91" s="49">
        <v>4149</v>
      </c>
      <c r="E91" s="49">
        <v>0</v>
      </c>
      <c r="F91" s="49">
        <v>309</v>
      </c>
      <c r="G91" s="49">
        <v>6179</v>
      </c>
      <c r="H91" s="49">
        <v>156</v>
      </c>
      <c r="I91" s="49">
        <v>46</v>
      </c>
      <c r="J91" s="49">
        <v>1101</v>
      </c>
      <c r="K91" s="49">
        <v>1909</v>
      </c>
      <c r="L91" s="49">
        <v>547</v>
      </c>
      <c r="M91" s="49">
        <v>678</v>
      </c>
      <c r="N91" s="29" t="str">
        <f t="shared" si="9"/>
        <v>correcto</v>
      </c>
    </row>
    <row r="92" spans="1:14" ht="15.75" x14ac:dyDescent="0.25">
      <c r="A92" s="26" t="s">
        <v>129</v>
      </c>
      <c r="B92" s="48">
        <f t="shared" si="8"/>
        <v>6625</v>
      </c>
      <c r="C92" s="49">
        <v>902</v>
      </c>
      <c r="D92" s="49">
        <v>2933</v>
      </c>
      <c r="E92" s="49">
        <v>0</v>
      </c>
      <c r="F92" s="49">
        <v>0</v>
      </c>
      <c r="G92" s="49">
        <v>269</v>
      </c>
      <c r="H92" s="49">
        <v>151</v>
      </c>
      <c r="I92" s="49">
        <v>64</v>
      </c>
      <c r="J92" s="49">
        <v>971</v>
      </c>
      <c r="K92" s="49">
        <v>564</v>
      </c>
      <c r="L92" s="49">
        <v>310</v>
      </c>
      <c r="M92" s="49">
        <v>461</v>
      </c>
      <c r="N92" s="29" t="str">
        <f t="shared" si="9"/>
        <v>correcto</v>
      </c>
    </row>
    <row r="93" spans="1:14" ht="15.75" x14ac:dyDescent="0.25">
      <c r="A93" s="26" t="s">
        <v>130</v>
      </c>
      <c r="B93" s="48">
        <f t="shared" si="8"/>
        <v>5499</v>
      </c>
      <c r="C93" s="49">
        <v>51</v>
      </c>
      <c r="D93" s="49">
        <v>2885</v>
      </c>
      <c r="E93" s="49">
        <v>0</v>
      </c>
      <c r="F93" s="49">
        <v>0</v>
      </c>
      <c r="G93" s="49">
        <v>269</v>
      </c>
      <c r="H93" s="49">
        <v>154</v>
      </c>
      <c r="I93" s="49">
        <v>156</v>
      </c>
      <c r="J93" s="49">
        <v>842</v>
      </c>
      <c r="K93" s="49">
        <v>392</v>
      </c>
      <c r="L93" s="49">
        <v>406</v>
      </c>
      <c r="M93" s="49">
        <v>344</v>
      </c>
      <c r="N93" s="29" t="str">
        <f t="shared" si="9"/>
        <v>correcto</v>
      </c>
    </row>
    <row r="94" spans="1:14" ht="15.75" x14ac:dyDescent="0.25">
      <c r="A94" s="26" t="s">
        <v>131</v>
      </c>
      <c r="B94" s="48">
        <f t="shared" si="8"/>
        <v>10720</v>
      </c>
      <c r="C94" s="49">
        <v>1058</v>
      </c>
      <c r="D94" s="49">
        <v>3753</v>
      </c>
      <c r="E94" s="49">
        <v>0</v>
      </c>
      <c r="F94" s="49">
        <v>0</v>
      </c>
      <c r="G94" s="49">
        <v>3223</v>
      </c>
      <c r="H94" s="49">
        <v>125</v>
      </c>
      <c r="I94" s="49">
        <v>147</v>
      </c>
      <c r="J94" s="49">
        <v>842</v>
      </c>
      <c r="K94" s="49">
        <v>860</v>
      </c>
      <c r="L94" s="49">
        <v>354</v>
      </c>
      <c r="M94" s="49">
        <v>358</v>
      </c>
      <c r="N94" s="29" t="str">
        <f t="shared" si="9"/>
        <v>correcto</v>
      </c>
    </row>
    <row r="95" spans="1:14" ht="15.75" x14ac:dyDescent="0.25">
      <c r="A95" s="26" t="s">
        <v>132</v>
      </c>
      <c r="B95" s="48">
        <f t="shared" si="8"/>
        <v>23913</v>
      </c>
      <c r="C95" s="49">
        <v>1356</v>
      </c>
      <c r="D95" s="49">
        <v>3331</v>
      </c>
      <c r="E95" s="49">
        <v>0</v>
      </c>
      <c r="F95" s="49">
        <v>0</v>
      </c>
      <c r="G95" s="49">
        <v>9403</v>
      </c>
      <c r="H95" s="49">
        <v>438</v>
      </c>
      <c r="I95" s="49">
        <v>64</v>
      </c>
      <c r="J95" s="49">
        <v>3302</v>
      </c>
      <c r="K95" s="49">
        <v>2207</v>
      </c>
      <c r="L95" s="49">
        <v>1321</v>
      </c>
      <c r="M95" s="49">
        <v>2491</v>
      </c>
      <c r="N95" s="29" t="str">
        <f>+IF(+SUM(C95:M95)=B95,"correcto","ERROR")</f>
        <v>correcto</v>
      </c>
    </row>
    <row r="96" spans="1:14" ht="15.75" x14ac:dyDescent="0.25">
      <c r="A96" s="26" t="s">
        <v>133</v>
      </c>
      <c r="B96" s="48">
        <f t="shared" si="8"/>
        <v>7458</v>
      </c>
      <c r="C96" s="49">
        <v>737</v>
      </c>
      <c r="D96" s="49">
        <v>3488</v>
      </c>
      <c r="E96" s="49">
        <v>0</v>
      </c>
      <c r="F96" s="49">
        <v>0</v>
      </c>
      <c r="G96" s="49">
        <v>537</v>
      </c>
      <c r="H96" s="49">
        <v>170</v>
      </c>
      <c r="I96" s="49">
        <v>83</v>
      </c>
      <c r="J96" s="49">
        <v>971</v>
      </c>
      <c r="K96" s="49">
        <v>642</v>
      </c>
      <c r="L96" s="49">
        <v>413</v>
      </c>
      <c r="M96" s="49">
        <v>417</v>
      </c>
      <c r="N96" s="29" t="str">
        <f t="shared" si="9"/>
        <v>correcto</v>
      </c>
    </row>
    <row r="97" spans="1:19" ht="15.75" x14ac:dyDescent="0.25">
      <c r="A97" s="26" t="s">
        <v>134</v>
      </c>
      <c r="B97" s="48">
        <f t="shared" si="8"/>
        <v>9028</v>
      </c>
      <c r="C97" s="49">
        <v>1801</v>
      </c>
      <c r="D97" s="49">
        <v>4048</v>
      </c>
      <c r="E97" s="49">
        <v>0</v>
      </c>
      <c r="F97" s="49">
        <v>0</v>
      </c>
      <c r="G97" s="49">
        <v>806</v>
      </c>
      <c r="H97" s="49">
        <v>38</v>
      </c>
      <c r="I97" s="49">
        <v>28</v>
      </c>
      <c r="J97" s="49">
        <v>842</v>
      </c>
      <c r="K97" s="49">
        <v>685</v>
      </c>
      <c r="L97" s="49">
        <v>398</v>
      </c>
      <c r="M97" s="49">
        <v>382</v>
      </c>
      <c r="N97" s="29" t="str">
        <f t="shared" si="9"/>
        <v>correcto</v>
      </c>
    </row>
    <row r="98" spans="1:19" ht="15.75" x14ac:dyDescent="0.25">
      <c r="A98" s="26" t="s">
        <v>135</v>
      </c>
      <c r="B98" s="48">
        <f t="shared" si="8"/>
        <v>37497</v>
      </c>
      <c r="C98" s="49">
        <v>5227</v>
      </c>
      <c r="D98" s="49">
        <v>4123</v>
      </c>
      <c r="E98" s="49">
        <v>0</v>
      </c>
      <c r="F98" s="49">
        <v>344</v>
      </c>
      <c r="G98" s="49">
        <v>4030</v>
      </c>
      <c r="H98" s="49">
        <v>1824</v>
      </c>
      <c r="I98" s="49">
        <v>945</v>
      </c>
      <c r="J98" s="49">
        <v>6345</v>
      </c>
      <c r="K98" s="49">
        <v>5774</v>
      </c>
      <c r="L98" s="49">
        <v>2876</v>
      </c>
      <c r="M98" s="49">
        <v>6009</v>
      </c>
      <c r="N98" s="29" t="str">
        <f t="shared" si="9"/>
        <v>correcto</v>
      </c>
    </row>
    <row r="99" spans="1:19" ht="15.75" x14ac:dyDescent="0.25">
      <c r="A99" s="26" t="s">
        <v>136</v>
      </c>
      <c r="B99" s="48">
        <f t="shared" si="8"/>
        <v>21979</v>
      </c>
      <c r="C99" s="49">
        <v>3198</v>
      </c>
      <c r="D99" s="49">
        <v>6962</v>
      </c>
      <c r="E99" s="49">
        <v>0</v>
      </c>
      <c r="F99" s="49">
        <v>0</v>
      </c>
      <c r="G99" s="49">
        <v>1880</v>
      </c>
      <c r="H99" s="49">
        <v>601</v>
      </c>
      <c r="I99" s="49">
        <v>83</v>
      </c>
      <c r="J99" s="49">
        <v>3108</v>
      </c>
      <c r="K99" s="49">
        <v>3481</v>
      </c>
      <c r="L99" s="49">
        <v>1314</v>
      </c>
      <c r="M99" s="49">
        <v>1352</v>
      </c>
      <c r="N99" s="29" t="str">
        <f>+IF(+SUM(C99:M99)=B99,"correcto","ERROR")</f>
        <v>correcto</v>
      </c>
      <c r="S99" t="s">
        <v>199</v>
      </c>
    </row>
    <row r="100" spans="1:19" ht="15.75" x14ac:dyDescent="0.25">
      <c r="A100" s="26" t="s">
        <v>137</v>
      </c>
      <c r="B100" s="48">
        <f t="shared" si="8"/>
        <v>83279</v>
      </c>
      <c r="C100" s="49">
        <v>2501</v>
      </c>
      <c r="D100" s="49">
        <v>8274</v>
      </c>
      <c r="E100" s="49">
        <v>0</v>
      </c>
      <c r="F100" s="49">
        <v>8944</v>
      </c>
      <c r="G100" s="49">
        <v>35193</v>
      </c>
      <c r="H100" s="49">
        <v>2210</v>
      </c>
      <c r="I100" s="49">
        <v>1303</v>
      </c>
      <c r="J100" s="49">
        <v>8027</v>
      </c>
      <c r="K100" s="49">
        <v>11786</v>
      </c>
      <c r="L100" s="49">
        <v>2111</v>
      </c>
      <c r="M100" s="49">
        <v>2930</v>
      </c>
      <c r="N100" s="29" t="str">
        <f t="shared" si="9"/>
        <v>correcto</v>
      </c>
    </row>
    <row r="101" spans="1:19" ht="15.75" x14ac:dyDescent="0.25">
      <c r="A101" s="26" t="s">
        <v>138</v>
      </c>
      <c r="B101" s="48">
        <f t="shared" si="8"/>
        <v>14858</v>
      </c>
      <c r="C101" s="49">
        <v>4592</v>
      </c>
      <c r="D101" s="49">
        <v>4916</v>
      </c>
      <c r="E101" s="49">
        <v>0</v>
      </c>
      <c r="F101" s="49">
        <v>110</v>
      </c>
      <c r="G101" s="49">
        <v>269</v>
      </c>
      <c r="H101" s="49">
        <v>84</v>
      </c>
      <c r="I101" s="49">
        <v>202</v>
      </c>
      <c r="J101" s="49">
        <v>1878</v>
      </c>
      <c r="K101" s="49">
        <v>1541</v>
      </c>
      <c r="L101" s="49">
        <v>553</v>
      </c>
      <c r="M101" s="49">
        <v>713</v>
      </c>
      <c r="N101" s="29" t="str">
        <f t="shared" si="9"/>
        <v>correcto</v>
      </c>
    </row>
    <row r="102" spans="1:19" ht="15.75" x14ac:dyDescent="0.25">
      <c r="A102" s="26" t="s">
        <v>139</v>
      </c>
      <c r="B102" s="48">
        <f t="shared" si="8"/>
        <v>21714</v>
      </c>
      <c r="C102" s="49">
        <v>5642</v>
      </c>
      <c r="D102" s="49">
        <v>6189</v>
      </c>
      <c r="E102" s="49">
        <v>0</v>
      </c>
      <c r="F102" s="49">
        <v>0</v>
      </c>
      <c r="G102" s="49">
        <v>269</v>
      </c>
      <c r="H102" s="49">
        <v>530</v>
      </c>
      <c r="I102" s="49">
        <v>532</v>
      </c>
      <c r="J102" s="49">
        <v>3367</v>
      </c>
      <c r="K102" s="49">
        <v>2252</v>
      </c>
      <c r="L102" s="49">
        <v>1291</v>
      </c>
      <c r="M102" s="49">
        <v>1642</v>
      </c>
      <c r="N102" s="29" t="str">
        <f t="shared" si="9"/>
        <v>correcto</v>
      </c>
    </row>
    <row r="103" spans="1:19" ht="15.75" x14ac:dyDescent="0.25">
      <c r="A103" s="26" t="s">
        <v>140</v>
      </c>
      <c r="B103" s="48">
        <f t="shared" si="8"/>
        <v>10046</v>
      </c>
      <c r="C103" s="49">
        <v>2343</v>
      </c>
      <c r="D103" s="49">
        <v>3759</v>
      </c>
      <c r="E103" s="49">
        <v>0</v>
      </c>
      <c r="F103" s="49">
        <v>0</v>
      </c>
      <c r="G103" s="49">
        <v>806</v>
      </c>
      <c r="H103" s="49">
        <v>124</v>
      </c>
      <c r="I103" s="49">
        <v>37</v>
      </c>
      <c r="J103" s="49">
        <v>971</v>
      </c>
      <c r="K103" s="49">
        <v>1147</v>
      </c>
      <c r="L103" s="49">
        <v>354</v>
      </c>
      <c r="M103" s="49">
        <v>505</v>
      </c>
      <c r="N103" s="29" t="str">
        <f t="shared" si="9"/>
        <v>correcto</v>
      </c>
    </row>
    <row r="104" spans="1:19" ht="15.75" x14ac:dyDescent="0.25">
      <c r="A104" s="26" t="s">
        <v>141</v>
      </c>
      <c r="B104" s="48">
        <f t="shared" si="8"/>
        <v>44350</v>
      </c>
      <c r="C104" s="49">
        <v>10441</v>
      </c>
      <c r="D104" s="49">
        <v>3825</v>
      </c>
      <c r="E104" s="49">
        <v>0</v>
      </c>
      <c r="F104" s="49">
        <v>0</v>
      </c>
      <c r="G104" s="49">
        <v>9134</v>
      </c>
      <c r="H104" s="49">
        <v>794</v>
      </c>
      <c r="I104" s="49">
        <v>1476</v>
      </c>
      <c r="J104" s="49">
        <v>6539</v>
      </c>
      <c r="K104" s="49">
        <v>5397</v>
      </c>
      <c r="L104" s="49">
        <v>2472</v>
      </c>
      <c r="M104" s="49">
        <v>4272</v>
      </c>
      <c r="N104" s="29" t="str">
        <f t="shared" si="9"/>
        <v>correcto</v>
      </c>
    </row>
    <row r="105" spans="1:19" ht="15.75" x14ac:dyDescent="0.25">
      <c r="A105" s="26" t="s">
        <v>142</v>
      </c>
      <c r="B105" s="48">
        <f t="shared" si="8"/>
        <v>4391</v>
      </c>
      <c r="C105" s="49">
        <v>339</v>
      </c>
      <c r="D105" s="49">
        <v>3170</v>
      </c>
      <c r="E105" s="49">
        <v>0</v>
      </c>
      <c r="F105" s="49">
        <v>0</v>
      </c>
      <c r="G105" s="49">
        <v>269</v>
      </c>
      <c r="H105" s="49">
        <v>10</v>
      </c>
      <c r="I105" s="49">
        <v>9</v>
      </c>
      <c r="J105" s="49">
        <v>194</v>
      </c>
      <c r="K105" s="49">
        <v>171</v>
      </c>
      <c r="L105" s="49">
        <v>88</v>
      </c>
      <c r="M105" s="49">
        <v>141</v>
      </c>
      <c r="N105" s="29" t="str">
        <f t="shared" si="9"/>
        <v>correcto</v>
      </c>
    </row>
    <row r="106" spans="1:19" ht="15.75" x14ac:dyDescent="0.25">
      <c r="A106" s="26" t="s">
        <v>143</v>
      </c>
      <c r="B106" s="48">
        <f>SUM(C106:M106)</f>
        <v>30945</v>
      </c>
      <c r="C106" s="49">
        <v>741</v>
      </c>
      <c r="D106" s="49">
        <v>2490</v>
      </c>
      <c r="E106" s="49">
        <v>0</v>
      </c>
      <c r="F106" s="49">
        <v>5</v>
      </c>
      <c r="G106" s="49">
        <v>20149</v>
      </c>
      <c r="H106" s="49">
        <v>240</v>
      </c>
      <c r="I106" s="49">
        <v>92</v>
      </c>
      <c r="J106" s="49">
        <v>3302</v>
      </c>
      <c r="K106" s="49">
        <v>1539</v>
      </c>
      <c r="L106" s="49">
        <v>1145</v>
      </c>
      <c r="M106" s="49">
        <v>1242</v>
      </c>
      <c r="N106" s="29" t="str">
        <f t="shared" si="9"/>
        <v>correcto</v>
      </c>
    </row>
    <row r="107" spans="1:19" ht="15.75" x14ac:dyDescent="0.25">
      <c r="A107" s="26" t="s">
        <v>144</v>
      </c>
      <c r="B107" s="48">
        <f>SUM(C107:M107)</f>
        <v>15305</v>
      </c>
      <c r="C107">
        <v>4645</v>
      </c>
      <c r="D107" s="49">
        <v>4597</v>
      </c>
      <c r="E107" s="49">
        <v>0</v>
      </c>
      <c r="F107" s="49">
        <v>0</v>
      </c>
      <c r="G107" s="49">
        <v>269</v>
      </c>
      <c r="H107" s="49">
        <v>115</v>
      </c>
      <c r="I107" s="49">
        <v>46</v>
      </c>
      <c r="J107" s="49">
        <v>1619</v>
      </c>
      <c r="K107" s="49">
        <v>2343</v>
      </c>
      <c r="L107" s="49">
        <v>664</v>
      </c>
      <c r="M107" s="49">
        <v>1007</v>
      </c>
      <c r="N107" s="29" t="str">
        <f>+IF(+SUM(C106:M106)=B106,"correcto","ERROR")</f>
        <v>correcto</v>
      </c>
    </row>
    <row r="108" spans="1:19" ht="15.75" x14ac:dyDescent="0.25">
      <c r="A108" s="26" t="s">
        <v>145</v>
      </c>
      <c r="B108" s="48">
        <f t="shared" ref="B108:B132" si="10">SUM(C108:M108)</f>
        <v>121290</v>
      </c>
      <c r="C108" s="49">
        <v>3562</v>
      </c>
      <c r="D108" s="49">
        <v>778</v>
      </c>
      <c r="E108" s="49">
        <v>8</v>
      </c>
      <c r="F108" s="49">
        <v>0</v>
      </c>
      <c r="G108" s="49">
        <v>112296</v>
      </c>
      <c r="H108" s="49">
        <v>148</v>
      </c>
      <c r="I108" s="49">
        <v>257</v>
      </c>
      <c r="J108" s="49">
        <v>1360</v>
      </c>
      <c r="K108" s="49">
        <v>1575</v>
      </c>
      <c r="L108" s="49">
        <v>517</v>
      </c>
      <c r="M108" s="49">
        <v>789</v>
      </c>
      <c r="N108" s="29" t="str">
        <f t="shared" si="9"/>
        <v>correcto</v>
      </c>
    </row>
    <row r="109" spans="1:19" ht="15.75" x14ac:dyDescent="0.25">
      <c r="A109" s="26" t="s">
        <v>146</v>
      </c>
      <c r="B109" s="48">
        <f t="shared" si="10"/>
        <v>10037</v>
      </c>
      <c r="C109" s="49">
        <v>1238</v>
      </c>
      <c r="D109" s="49">
        <v>5264</v>
      </c>
      <c r="E109" s="49">
        <v>0</v>
      </c>
      <c r="F109" s="49">
        <v>0</v>
      </c>
      <c r="G109" s="49">
        <v>269</v>
      </c>
      <c r="H109" s="49">
        <v>83</v>
      </c>
      <c r="I109" s="49">
        <v>83</v>
      </c>
      <c r="J109" s="49">
        <v>1036</v>
      </c>
      <c r="K109" s="49">
        <v>1224</v>
      </c>
      <c r="L109" s="49">
        <v>377</v>
      </c>
      <c r="M109" s="49">
        <v>463</v>
      </c>
      <c r="N109" s="29" t="str">
        <f t="shared" si="9"/>
        <v>correcto</v>
      </c>
    </row>
    <row r="110" spans="1:19" ht="15.75" x14ac:dyDescent="0.25">
      <c r="A110" s="26" t="s">
        <v>147</v>
      </c>
      <c r="B110" s="48">
        <f t="shared" si="10"/>
        <v>12643</v>
      </c>
      <c r="C110" s="49">
        <v>3628</v>
      </c>
      <c r="D110" s="49">
        <v>4999</v>
      </c>
      <c r="E110" s="49">
        <v>0</v>
      </c>
      <c r="F110" s="49">
        <v>0</v>
      </c>
      <c r="G110" s="49">
        <v>269</v>
      </c>
      <c r="H110" s="49">
        <v>96</v>
      </c>
      <c r="I110" s="49">
        <v>37</v>
      </c>
      <c r="J110" s="49">
        <v>1101</v>
      </c>
      <c r="K110" s="49">
        <v>1608</v>
      </c>
      <c r="L110" s="49">
        <v>368</v>
      </c>
      <c r="M110" s="49">
        <v>537</v>
      </c>
      <c r="N110" s="29" t="str">
        <f t="shared" si="9"/>
        <v>correcto</v>
      </c>
    </row>
    <row r="111" spans="1:19" ht="15.75" x14ac:dyDescent="0.25">
      <c r="A111" s="26" t="s">
        <v>148</v>
      </c>
      <c r="B111" s="48">
        <f t="shared" si="10"/>
        <v>15813</v>
      </c>
      <c r="C111" s="49">
        <v>5691</v>
      </c>
      <c r="D111" s="49">
        <v>3363</v>
      </c>
      <c r="E111" s="49">
        <v>0</v>
      </c>
      <c r="F111" s="49">
        <v>0</v>
      </c>
      <c r="G111" s="49">
        <v>1075</v>
      </c>
      <c r="H111" s="49">
        <v>92</v>
      </c>
      <c r="I111" s="49">
        <v>266</v>
      </c>
      <c r="J111" s="49">
        <v>2137</v>
      </c>
      <c r="K111" s="49">
        <v>1661</v>
      </c>
      <c r="L111" s="49">
        <v>679</v>
      </c>
      <c r="M111" s="49">
        <v>849</v>
      </c>
      <c r="N111" s="29" t="str">
        <f t="shared" si="9"/>
        <v>correcto</v>
      </c>
    </row>
    <row r="112" spans="1:19" ht="15.75" x14ac:dyDescent="0.25">
      <c r="A112" s="26" t="s">
        <v>149</v>
      </c>
      <c r="B112" s="48">
        <f t="shared" si="10"/>
        <v>5976</v>
      </c>
      <c r="C112" s="49">
        <v>1554</v>
      </c>
      <c r="D112" s="49">
        <v>1868</v>
      </c>
      <c r="E112" s="49">
        <v>0</v>
      </c>
      <c r="F112" s="49">
        <v>0</v>
      </c>
      <c r="G112" s="49">
        <v>269</v>
      </c>
      <c r="H112" s="49">
        <v>48</v>
      </c>
      <c r="I112" s="49">
        <v>147</v>
      </c>
      <c r="J112" s="49">
        <v>647</v>
      </c>
      <c r="K112" s="49">
        <v>716</v>
      </c>
      <c r="L112" s="49">
        <v>296</v>
      </c>
      <c r="M112" s="49">
        <v>431</v>
      </c>
      <c r="N112" s="29" t="str">
        <f t="shared" si="9"/>
        <v>correcto</v>
      </c>
    </row>
    <row r="113" spans="1:14" ht="15.75" x14ac:dyDescent="0.25">
      <c r="A113" s="26" t="s">
        <v>150</v>
      </c>
      <c r="B113" s="48">
        <f t="shared" si="10"/>
        <v>12334</v>
      </c>
      <c r="C113" s="49">
        <v>2379</v>
      </c>
      <c r="D113" s="49">
        <v>3804</v>
      </c>
      <c r="E113" s="49">
        <v>1</v>
      </c>
      <c r="F113" s="49">
        <v>404</v>
      </c>
      <c r="G113" s="49">
        <v>537</v>
      </c>
      <c r="H113" s="49">
        <v>130</v>
      </c>
      <c r="I113" s="49">
        <v>73</v>
      </c>
      <c r="J113" s="49">
        <v>1683</v>
      </c>
      <c r="K113" s="49">
        <v>1882</v>
      </c>
      <c r="L113" s="49">
        <v>584</v>
      </c>
      <c r="M113" s="49">
        <v>857</v>
      </c>
      <c r="N113" s="29" t="str">
        <f t="shared" si="9"/>
        <v>correcto</v>
      </c>
    </row>
    <row r="114" spans="1:14" ht="15.75" x14ac:dyDescent="0.25">
      <c r="A114" s="26" t="s">
        <v>151</v>
      </c>
      <c r="B114" s="48">
        <f t="shared" si="10"/>
        <v>18962</v>
      </c>
      <c r="C114" s="49">
        <v>3760</v>
      </c>
      <c r="D114" s="49">
        <v>3260</v>
      </c>
      <c r="E114" s="49">
        <v>0</v>
      </c>
      <c r="F114" s="49">
        <v>0</v>
      </c>
      <c r="G114" s="49">
        <v>6179</v>
      </c>
      <c r="H114" s="49">
        <v>161</v>
      </c>
      <c r="I114" s="49">
        <v>18</v>
      </c>
      <c r="J114" s="49">
        <v>2201</v>
      </c>
      <c r="K114" s="49">
        <v>1534</v>
      </c>
      <c r="L114" s="49">
        <v>672</v>
      </c>
      <c r="M114" s="49">
        <v>1177</v>
      </c>
      <c r="N114" s="29" t="str">
        <f t="shared" si="9"/>
        <v>correcto</v>
      </c>
    </row>
    <row r="115" spans="1:14" ht="15.75" x14ac:dyDescent="0.25">
      <c r="A115" s="26" t="s">
        <v>152</v>
      </c>
      <c r="B115" s="48">
        <f t="shared" si="10"/>
        <v>20624</v>
      </c>
      <c r="C115" s="49">
        <v>7628</v>
      </c>
      <c r="D115" s="49">
        <v>1967</v>
      </c>
      <c r="E115" s="49">
        <v>0</v>
      </c>
      <c r="F115" s="49">
        <v>0</v>
      </c>
      <c r="G115" s="49">
        <v>3492</v>
      </c>
      <c r="H115" s="49">
        <v>130</v>
      </c>
      <c r="I115" s="49">
        <v>330</v>
      </c>
      <c r="J115" s="49">
        <v>1878</v>
      </c>
      <c r="K115" s="49">
        <v>3549</v>
      </c>
      <c r="L115" s="49">
        <v>723</v>
      </c>
      <c r="M115" s="49">
        <v>927</v>
      </c>
      <c r="N115" s="29" t="str">
        <f t="shared" si="9"/>
        <v>correcto</v>
      </c>
    </row>
    <row r="116" spans="1:14" ht="15.75" x14ac:dyDescent="0.25">
      <c r="A116" s="26" t="s">
        <v>153</v>
      </c>
      <c r="B116" s="48">
        <f t="shared" si="10"/>
        <v>4463</v>
      </c>
      <c r="C116" s="49">
        <v>1195</v>
      </c>
      <c r="D116" s="49">
        <v>920</v>
      </c>
      <c r="E116" s="49">
        <v>0</v>
      </c>
      <c r="F116" s="49">
        <v>0</v>
      </c>
      <c r="G116" s="49">
        <v>269</v>
      </c>
      <c r="H116" s="49">
        <v>58</v>
      </c>
      <c r="I116" s="49">
        <v>18</v>
      </c>
      <c r="J116" s="49">
        <v>712</v>
      </c>
      <c r="K116" s="49">
        <v>720</v>
      </c>
      <c r="L116" s="49">
        <v>258</v>
      </c>
      <c r="M116" s="49">
        <v>313</v>
      </c>
      <c r="N116" s="29" t="str">
        <f t="shared" si="9"/>
        <v>correcto</v>
      </c>
    </row>
    <row r="117" spans="1:14" ht="15.75" x14ac:dyDescent="0.25">
      <c r="A117" s="26" t="s">
        <v>154</v>
      </c>
      <c r="B117" s="48">
        <f t="shared" si="10"/>
        <v>8553</v>
      </c>
      <c r="C117" s="49">
        <v>2234</v>
      </c>
      <c r="D117" s="49">
        <v>2659</v>
      </c>
      <c r="E117" s="49">
        <v>0</v>
      </c>
      <c r="F117" s="49">
        <v>0</v>
      </c>
      <c r="G117" s="49">
        <v>269</v>
      </c>
      <c r="H117" s="49">
        <v>107</v>
      </c>
      <c r="I117" s="49">
        <v>101</v>
      </c>
      <c r="J117" s="49">
        <v>1165</v>
      </c>
      <c r="K117" s="49">
        <v>952</v>
      </c>
      <c r="L117" s="49">
        <v>487</v>
      </c>
      <c r="M117" s="49">
        <v>579</v>
      </c>
      <c r="N117" s="29" t="str">
        <f t="shared" si="9"/>
        <v>correcto</v>
      </c>
    </row>
    <row r="118" spans="1:14" ht="15.75" x14ac:dyDescent="0.25">
      <c r="A118" s="26" t="s">
        <v>155</v>
      </c>
      <c r="B118" s="48">
        <f t="shared" si="10"/>
        <v>11207</v>
      </c>
      <c r="C118" s="49">
        <v>2823</v>
      </c>
      <c r="D118" s="49">
        <v>1742</v>
      </c>
      <c r="E118" s="49">
        <v>0</v>
      </c>
      <c r="F118" s="49">
        <v>0</v>
      </c>
      <c r="G118" s="49">
        <v>2418</v>
      </c>
      <c r="H118" s="49">
        <v>250</v>
      </c>
      <c r="I118" s="49">
        <v>303</v>
      </c>
      <c r="J118" s="49">
        <v>1554</v>
      </c>
      <c r="K118" s="49">
        <v>1073</v>
      </c>
      <c r="L118" s="49">
        <v>502</v>
      </c>
      <c r="M118" s="49">
        <v>542</v>
      </c>
      <c r="N118" s="29" t="str">
        <f t="shared" si="9"/>
        <v>correcto</v>
      </c>
    </row>
    <row r="119" spans="1:14" ht="15.75" x14ac:dyDescent="0.25">
      <c r="A119" s="26" t="s">
        <v>156</v>
      </c>
      <c r="B119" s="48">
        <f t="shared" si="10"/>
        <v>8695</v>
      </c>
      <c r="C119" s="49">
        <v>3493</v>
      </c>
      <c r="D119" s="49">
        <v>2470</v>
      </c>
      <c r="E119" s="49">
        <v>0</v>
      </c>
      <c r="F119" s="49">
        <v>47</v>
      </c>
      <c r="G119" s="49">
        <v>269</v>
      </c>
      <c r="H119" s="49">
        <v>67</v>
      </c>
      <c r="I119" s="49">
        <v>18</v>
      </c>
      <c r="J119" s="49">
        <v>842</v>
      </c>
      <c r="K119" s="49">
        <v>807</v>
      </c>
      <c r="L119" s="49">
        <v>346</v>
      </c>
      <c r="M119" s="49">
        <v>336</v>
      </c>
      <c r="N119" s="29" t="str">
        <f t="shared" si="9"/>
        <v>correcto</v>
      </c>
    </row>
    <row r="120" spans="1:14" ht="15.75" x14ac:dyDescent="0.25">
      <c r="A120" s="26" t="s">
        <v>157</v>
      </c>
      <c r="B120" s="48">
        <f t="shared" si="10"/>
        <v>32755</v>
      </c>
      <c r="C120" s="49">
        <v>2578</v>
      </c>
      <c r="D120" s="49">
        <v>748</v>
      </c>
      <c r="E120" s="49">
        <v>7</v>
      </c>
      <c r="F120" s="49">
        <v>17</v>
      </c>
      <c r="G120" s="49">
        <v>6985</v>
      </c>
      <c r="H120" s="49">
        <v>4243</v>
      </c>
      <c r="I120" s="49">
        <v>569</v>
      </c>
      <c r="J120" s="49">
        <v>6733</v>
      </c>
      <c r="K120" s="49">
        <v>4546</v>
      </c>
      <c r="L120" s="49">
        <v>2127</v>
      </c>
      <c r="M120" s="49">
        <v>4202</v>
      </c>
      <c r="N120" s="29" t="str">
        <f t="shared" si="9"/>
        <v>correcto</v>
      </c>
    </row>
    <row r="121" spans="1:14" ht="15.75" x14ac:dyDescent="0.25">
      <c r="A121" s="26" t="s">
        <v>158</v>
      </c>
      <c r="B121" s="48">
        <f t="shared" si="10"/>
        <v>17605</v>
      </c>
      <c r="C121" s="49">
        <v>4246</v>
      </c>
      <c r="D121" s="49">
        <v>933</v>
      </c>
      <c r="E121" s="49">
        <v>4</v>
      </c>
      <c r="F121" s="49">
        <v>60</v>
      </c>
      <c r="G121" s="49">
        <v>3224</v>
      </c>
      <c r="H121" s="49">
        <v>259</v>
      </c>
      <c r="I121" s="49">
        <v>211</v>
      </c>
      <c r="J121" s="49">
        <v>3043</v>
      </c>
      <c r="K121" s="49">
        <v>2826</v>
      </c>
      <c r="L121" s="49">
        <v>1018</v>
      </c>
      <c r="M121" s="49">
        <v>1781</v>
      </c>
      <c r="N121" s="29" t="str">
        <f t="shared" si="9"/>
        <v>correcto</v>
      </c>
    </row>
    <row r="122" spans="1:14" ht="15.75" x14ac:dyDescent="0.25">
      <c r="A122" s="26" t="s">
        <v>159</v>
      </c>
      <c r="B122" s="48">
        <f t="shared" si="10"/>
        <v>6948</v>
      </c>
      <c r="C122" s="49">
        <v>58</v>
      </c>
      <c r="D122" s="49">
        <v>1225</v>
      </c>
      <c r="E122" s="49">
        <v>0</v>
      </c>
      <c r="F122" s="49">
        <v>0</v>
      </c>
      <c r="G122" s="49">
        <v>806</v>
      </c>
      <c r="H122" s="49">
        <v>202</v>
      </c>
      <c r="I122" s="49">
        <v>73</v>
      </c>
      <c r="J122" s="49">
        <v>1748</v>
      </c>
      <c r="K122" s="49">
        <v>748</v>
      </c>
      <c r="L122" s="49">
        <v>886</v>
      </c>
      <c r="M122" s="49">
        <v>1202</v>
      </c>
      <c r="N122" s="29" t="str">
        <f t="shared" si="9"/>
        <v>correcto</v>
      </c>
    </row>
    <row r="123" spans="1:14" ht="15.75" x14ac:dyDescent="0.25">
      <c r="A123" s="26" t="s">
        <v>160</v>
      </c>
      <c r="B123" s="48">
        <f t="shared" si="10"/>
        <v>7324</v>
      </c>
      <c r="C123" s="49">
        <v>855</v>
      </c>
      <c r="D123" s="49">
        <v>3139</v>
      </c>
      <c r="E123" s="49">
        <v>0</v>
      </c>
      <c r="F123" s="49">
        <v>0</v>
      </c>
      <c r="G123" s="49">
        <v>1612</v>
      </c>
      <c r="H123" s="49">
        <v>67</v>
      </c>
      <c r="I123" s="49">
        <v>73</v>
      </c>
      <c r="J123" s="49">
        <v>518</v>
      </c>
      <c r="K123" s="49">
        <v>435</v>
      </c>
      <c r="L123" s="49">
        <v>243</v>
      </c>
      <c r="M123" s="49">
        <v>382</v>
      </c>
      <c r="N123" s="29" t="str">
        <f t="shared" si="9"/>
        <v>correcto</v>
      </c>
    </row>
    <row r="124" spans="1:14" ht="15.75" x14ac:dyDescent="0.25">
      <c r="A124" s="26" t="s">
        <v>161</v>
      </c>
      <c r="B124" s="48">
        <f t="shared" si="10"/>
        <v>49981</v>
      </c>
      <c r="C124" s="49">
        <v>4893</v>
      </c>
      <c r="D124" s="49">
        <v>7640</v>
      </c>
      <c r="E124" s="49">
        <v>0</v>
      </c>
      <c r="F124" s="49">
        <v>1255</v>
      </c>
      <c r="G124" s="49">
        <v>12627</v>
      </c>
      <c r="H124" s="49">
        <v>981</v>
      </c>
      <c r="I124" s="49">
        <v>1478</v>
      </c>
      <c r="J124" s="49">
        <v>8092</v>
      </c>
      <c r="K124" s="49">
        <v>7920</v>
      </c>
      <c r="L124" s="49">
        <v>2340</v>
      </c>
      <c r="M124" s="49">
        <v>2755</v>
      </c>
      <c r="N124" s="29" t="str">
        <f t="shared" si="9"/>
        <v>correcto</v>
      </c>
    </row>
    <row r="125" spans="1:14" ht="15.75" x14ac:dyDescent="0.25">
      <c r="A125" s="26" t="s">
        <v>162</v>
      </c>
      <c r="B125" s="48">
        <f t="shared" si="10"/>
        <v>7439</v>
      </c>
      <c r="C125" s="49">
        <v>898</v>
      </c>
      <c r="D125" s="49">
        <v>4666</v>
      </c>
      <c r="E125" s="49">
        <v>0</v>
      </c>
      <c r="F125" s="49">
        <v>0</v>
      </c>
      <c r="G125" s="49">
        <v>269</v>
      </c>
      <c r="H125" s="49">
        <v>77</v>
      </c>
      <c r="I125" s="49">
        <v>18</v>
      </c>
      <c r="J125" s="49">
        <v>518</v>
      </c>
      <c r="K125" s="49">
        <v>430</v>
      </c>
      <c r="L125" s="49">
        <v>266</v>
      </c>
      <c r="M125" s="49">
        <v>297</v>
      </c>
      <c r="N125" s="29" t="str">
        <f t="shared" si="9"/>
        <v>correcto</v>
      </c>
    </row>
    <row r="126" spans="1:14" ht="15.75" x14ac:dyDescent="0.25">
      <c r="A126" s="26" t="s">
        <v>163</v>
      </c>
      <c r="B126" s="48">
        <f t="shared" si="10"/>
        <v>2044</v>
      </c>
      <c r="C126" s="49">
        <v>167</v>
      </c>
      <c r="D126" s="49">
        <v>1406</v>
      </c>
      <c r="E126" s="49">
        <v>0</v>
      </c>
      <c r="F126" s="49">
        <v>0</v>
      </c>
      <c r="G126" s="49">
        <v>269</v>
      </c>
      <c r="H126" s="49">
        <v>4</v>
      </c>
      <c r="I126" s="49">
        <v>9</v>
      </c>
      <c r="J126" s="49">
        <v>65</v>
      </c>
      <c r="K126" s="49">
        <v>44</v>
      </c>
      <c r="L126" s="49">
        <v>30</v>
      </c>
      <c r="M126" s="49">
        <v>50</v>
      </c>
      <c r="N126" s="29" t="str">
        <f t="shared" si="9"/>
        <v>correcto</v>
      </c>
    </row>
    <row r="127" spans="1:14" ht="15.75" x14ac:dyDescent="0.25">
      <c r="A127" s="26" t="s">
        <v>164</v>
      </c>
      <c r="B127" s="48">
        <f t="shared" si="10"/>
        <v>10212</v>
      </c>
      <c r="C127" s="49">
        <v>2299</v>
      </c>
      <c r="D127" s="49">
        <v>3956</v>
      </c>
      <c r="E127" s="49">
        <v>0</v>
      </c>
      <c r="F127" s="49">
        <v>127</v>
      </c>
      <c r="G127" s="49">
        <v>806</v>
      </c>
      <c r="H127" s="49">
        <v>67</v>
      </c>
      <c r="I127" s="49">
        <v>110</v>
      </c>
      <c r="J127" s="49">
        <v>906</v>
      </c>
      <c r="K127" s="49">
        <v>1276</v>
      </c>
      <c r="L127" s="49">
        <v>310</v>
      </c>
      <c r="M127" s="49">
        <v>355</v>
      </c>
      <c r="N127" s="29" t="str">
        <f t="shared" si="9"/>
        <v>correcto</v>
      </c>
    </row>
    <row r="128" spans="1:14" ht="15.75" x14ac:dyDescent="0.25">
      <c r="A128" s="26" t="s">
        <v>165</v>
      </c>
      <c r="B128" s="48">
        <f t="shared" si="10"/>
        <v>24534</v>
      </c>
      <c r="C128" s="49">
        <v>5010</v>
      </c>
      <c r="D128" s="49">
        <v>8959</v>
      </c>
      <c r="E128" s="49">
        <v>0</v>
      </c>
      <c r="F128" s="49">
        <v>0</v>
      </c>
      <c r="G128" s="49">
        <v>2686</v>
      </c>
      <c r="H128" s="49">
        <v>243</v>
      </c>
      <c r="I128" s="49">
        <v>229</v>
      </c>
      <c r="J128" s="49">
        <v>3108</v>
      </c>
      <c r="K128" s="49">
        <v>2098</v>
      </c>
      <c r="L128" s="49">
        <v>856</v>
      </c>
      <c r="M128" s="49">
        <v>1345</v>
      </c>
      <c r="N128" s="29" t="str">
        <f t="shared" si="9"/>
        <v>correcto</v>
      </c>
    </row>
    <row r="129" spans="1:14" ht="15.75" x14ac:dyDescent="0.25">
      <c r="A129" s="26" t="s">
        <v>166</v>
      </c>
      <c r="B129" s="48">
        <f t="shared" si="10"/>
        <v>32776</v>
      </c>
      <c r="C129" s="49">
        <v>7331</v>
      </c>
      <c r="D129" s="49">
        <v>3041</v>
      </c>
      <c r="E129" s="49">
        <v>0</v>
      </c>
      <c r="F129" s="49">
        <v>0</v>
      </c>
      <c r="G129" s="49">
        <v>7522</v>
      </c>
      <c r="H129" s="49">
        <v>658</v>
      </c>
      <c r="I129" s="49">
        <v>533</v>
      </c>
      <c r="J129" s="49">
        <v>5180</v>
      </c>
      <c r="K129" s="49">
        <v>4796</v>
      </c>
      <c r="L129" s="49">
        <v>1661</v>
      </c>
      <c r="M129" s="49">
        <v>2054</v>
      </c>
      <c r="N129" s="29" t="str">
        <f t="shared" si="9"/>
        <v>correcto</v>
      </c>
    </row>
    <row r="130" spans="1:14" ht="15.75" x14ac:dyDescent="0.25">
      <c r="A130" s="26" t="s">
        <v>167</v>
      </c>
      <c r="B130" s="48">
        <f t="shared" si="10"/>
        <v>21504</v>
      </c>
      <c r="C130" s="49">
        <v>4490</v>
      </c>
      <c r="D130" s="49">
        <v>5485</v>
      </c>
      <c r="E130" s="49">
        <v>0</v>
      </c>
      <c r="F130" s="49">
        <v>0</v>
      </c>
      <c r="G130" s="49">
        <v>2955</v>
      </c>
      <c r="H130" s="49">
        <v>204</v>
      </c>
      <c r="I130" s="49">
        <v>183</v>
      </c>
      <c r="J130" s="49">
        <v>2590</v>
      </c>
      <c r="K130" s="49">
        <v>3064</v>
      </c>
      <c r="L130" s="49">
        <v>1070</v>
      </c>
      <c r="M130" s="49">
        <v>1463</v>
      </c>
      <c r="N130" s="29" t="str">
        <f t="shared" si="9"/>
        <v>correcto</v>
      </c>
    </row>
    <row r="131" spans="1:14" ht="15.75" x14ac:dyDescent="0.25">
      <c r="A131" s="26" t="s">
        <v>168</v>
      </c>
      <c r="B131" s="48">
        <f t="shared" si="10"/>
        <v>23248</v>
      </c>
      <c r="C131" s="49">
        <v>11052</v>
      </c>
      <c r="D131" s="49">
        <v>5523</v>
      </c>
      <c r="E131" s="49">
        <v>0</v>
      </c>
      <c r="F131" s="49">
        <v>80</v>
      </c>
      <c r="G131" s="49">
        <v>269</v>
      </c>
      <c r="H131" s="49">
        <v>110</v>
      </c>
      <c r="I131" s="49">
        <v>73</v>
      </c>
      <c r="J131" s="49">
        <v>1554</v>
      </c>
      <c r="K131" s="49">
        <v>3201</v>
      </c>
      <c r="L131" s="49">
        <v>613</v>
      </c>
      <c r="M131" s="49">
        <v>773</v>
      </c>
      <c r="N131" s="29" t="str">
        <f t="shared" si="9"/>
        <v>correcto</v>
      </c>
    </row>
    <row r="132" spans="1:14" ht="15.75" x14ac:dyDescent="0.25">
      <c r="A132" s="26" t="s">
        <v>169</v>
      </c>
      <c r="B132" s="48">
        <f t="shared" si="10"/>
        <v>53816</v>
      </c>
      <c r="C132" s="49">
        <v>2115</v>
      </c>
      <c r="D132" s="49">
        <v>1195</v>
      </c>
      <c r="E132" s="49">
        <v>0</v>
      </c>
      <c r="F132" s="49">
        <v>4010</v>
      </c>
      <c r="G132" s="49">
        <v>34118</v>
      </c>
      <c r="H132" s="49">
        <v>716</v>
      </c>
      <c r="I132" s="49">
        <v>588</v>
      </c>
      <c r="J132" s="49">
        <v>4467</v>
      </c>
      <c r="K132" s="49">
        <v>3427</v>
      </c>
      <c r="L132" s="49">
        <v>1395</v>
      </c>
      <c r="M132" s="49">
        <v>1785</v>
      </c>
      <c r="N132" s="29" t="str">
        <f>+IF(+SUM(C132:M132)=B132,"correcto","ERROR")</f>
        <v>correcto</v>
      </c>
    </row>
  </sheetData>
  <mergeCells count="2">
    <mergeCell ref="B6:C6"/>
    <mergeCell ref="B8:M8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3"/>
  <sheetViews>
    <sheetView topLeftCell="A13" zoomScale="85" zoomScaleNormal="85" workbookViewId="0">
      <selection activeCell="A4" sqref="A4"/>
    </sheetView>
  </sheetViews>
  <sheetFormatPr baseColWidth="10" defaultColWidth="11.42578125" defaultRowHeight="15" x14ac:dyDescent="0.25"/>
  <cols>
    <col min="1" max="1" width="23.42578125" style="2" customWidth="1"/>
    <col min="2" max="2" width="16.7109375" style="2" customWidth="1"/>
    <col min="3" max="4" width="14.140625" style="2" customWidth="1"/>
    <col min="5" max="6" width="12.5703125" style="2" customWidth="1"/>
    <col min="7" max="7" width="15" style="2" bestFit="1" customWidth="1"/>
    <col min="8" max="16384" width="11.42578125" style="2"/>
  </cols>
  <sheetData>
    <row r="1" spans="1:13" ht="15.75" x14ac:dyDescent="0.25">
      <c r="A1" s="1"/>
      <c r="B1" s="27" t="str">
        <f>+IF(+B10+B30=B9,"correcto","ERROR")</f>
        <v>correcto</v>
      </c>
      <c r="C1" s="27" t="str">
        <f t="shared" ref="C1:G1" si="0">+IF(+C10+C30=C9,"correcto","ERROR")</f>
        <v>correcto</v>
      </c>
      <c r="D1" s="27" t="str">
        <f t="shared" si="0"/>
        <v>correcto</v>
      </c>
      <c r="E1" s="27" t="str">
        <f t="shared" si="0"/>
        <v>correcto</v>
      </c>
      <c r="F1" s="27" t="str">
        <f t="shared" si="0"/>
        <v>correcto</v>
      </c>
      <c r="G1" s="27" t="str">
        <f t="shared" si="0"/>
        <v>correcto</v>
      </c>
      <c r="H1" s="28"/>
      <c r="I1" s="28"/>
      <c r="J1" s="28"/>
      <c r="K1" s="28"/>
      <c r="L1" s="28"/>
      <c r="M1" s="28"/>
    </row>
    <row r="2" spans="1:13" ht="15.75" x14ac:dyDescent="0.25">
      <c r="A2" s="1"/>
      <c r="B2" s="27" t="str">
        <f>+IF(+SUM(B11:B29)=B10,"correcto","ERROR")</f>
        <v>correcto</v>
      </c>
      <c r="C2" s="27" t="str">
        <f t="shared" ref="C2:G2" si="1">+IF(+SUM(C11:C29)=C10,"correcto","ERROR")</f>
        <v>correcto</v>
      </c>
      <c r="D2" s="27" t="str">
        <f t="shared" si="1"/>
        <v>correcto</v>
      </c>
      <c r="E2" s="27" t="str">
        <f t="shared" si="1"/>
        <v>correcto</v>
      </c>
      <c r="F2" s="27" t="str">
        <f t="shared" si="1"/>
        <v>correcto</v>
      </c>
      <c r="G2" s="27" t="str">
        <f t="shared" si="1"/>
        <v>correcto</v>
      </c>
      <c r="H2" s="28"/>
      <c r="I2" s="28"/>
      <c r="J2" s="28"/>
      <c r="K2" s="28"/>
      <c r="L2" s="28"/>
      <c r="M2" s="28"/>
    </row>
    <row r="3" spans="1:13" x14ac:dyDescent="0.25">
      <c r="B3" s="27" t="str">
        <f t="shared" ref="B3:G3" si="2">+IF(+SUM(B31:B133)=B30,"correcto","ERROR")</f>
        <v>correcto</v>
      </c>
      <c r="C3" s="27" t="str">
        <f t="shared" si="2"/>
        <v>correcto</v>
      </c>
      <c r="D3" s="27" t="str">
        <f t="shared" si="2"/>
        <v>correcto</v>
      </c>
      <c r="E3" s="27" t="str">
        <f t="shared" si="2"/>
        <v>correcto</v>
      </c>
      <c r="F3" s="27" t="str">
        <f t="shared" si="2"/>
        <v>correcto</v>
      </c>
      <c r="G3" s="27" t="str">
        <f t="shared" si="2"/>
        <v>correcto</v>
      </c>
      <c r="H3" s="28"/>
      <c r="I3" s="28"/>
      <c r="J3" s="28"/>
      <c r="K3" s="28"/>
      <c r="L3" s="28"/>
      <c r="M3" s="28"/>
    </row>
    <row r="4" spans="1:13" ht="15.75" x14ac:dyDescent="0.25">
      <c r="A4" s="1" t="s">
        <v>171</v>
      </c>
    </row>
    <row r="5" spans="1:13" ht="15.75" x14ac:dyDescent="0.25">
      <c r="A5" s="1" t="s">
        <v>79</v>
      </c>
      <c r="B5" s="3"/>
      <c r="C5" s="3"/>
      <c r="D5" s="3"/>
      <c r="E5" s="3"/>
      <c r="F5" s="3"/>
      <c r="G5" s="3"/>
    </row>
    <row r="6" spans="1:13" ht="15" customHeight="1" x14ac:dyDescent="0.25">
      <c r="A6" s="3"/>
      <c r="B6" s="89"/>
      <c r="C6" s="89"/>
      <c r="D6" s="4"/>
      <c r="E6" s="5"/>
      <c r="F6" s="3"/>
      <c r="G6" s="3"/>
    </row>
    <row r="7" spans="1:13" ht="51" customHeight="1" x14ac:dyDescent="0.25">
      <c r="A7" s="21" t="s">
        <v>36</v>
      </c>
      <c r="B7" s="21" t="s">
        <v>32</v>
      </c>
      <c r="C7" s="21" t="s">
        <v>37</v>
      </c>
      <c r="D7" s="21" t="s">
        <v>38</v>
      </c>
      <c r="E7" s="21" t="s">
        <v>39</v>
      </c>
      <c r="F7" s="21" t="s">
        <v>40</v>
      </c>
      <c r="G7" s="21" t="s">
        <v>41</v>
      </c>
    </row>
    <row r="8" spans="1:13" ht="21.75" customHeight="1" x14ac:dyDescent="0.25">
      <c r="A8" s="25"/>
      <c r="B8" s="99" t="s">
        <v>170</v>
      </c>
      <c r="C8" s="100"/>
      <c r="D8" s="100"/>
      <c r="E8" s="100"/>
      <c r="F8" s="100"/>
      <c r="G8" s="100"/>
    </row>
    <row r="9" spans="1:13" ht="33" customHeight="1" x14ac:dyDescent="0.25">
      <c r="A9" s="63" t="s">
        <v>45</v>
      </c>
      <c r="B9" s="74">
        <f>+B10+B30</f>
        <v>2520777487</v>
      </c>
      <c r="C9" s="74">
        <f t="shared" ref="C9:G9" si="3">+C10+C30</f>
        <v>182271423</v>
      </c>
      <c r="D9" s="74">
        <f t="shared" si="3"/>
        <v>157281548</v>
      </c>
      <c r="E9" s="74">
        <f t="shared" si="3"/>
        <v>12793585</v>
      </c>
      <c r="F9" s="74">
        <f t="shared" si="3"/>
        <v>14976951</v>
      </c>
      <c r="G9" s="74">
        <f t="shared" si="3"/>
        <v>2153453980</v>
      </c>
      <c r="H9" s="29" t="str">
        <f>+IF(+SUM(C9:G9)=B9,"correcto","ERROR")</f>
        <v>correcto</v>
      </c>
    </row>
    <row r="10" spans="1:13" ht="33" customHeight="1" x14ac:dyDescent="0.25">
      <c r="A10" s="63" t="s">
        <v>44</v>
      </c>
      <c r="B10" s="74">
        <f>SUM(B11:B29)</f>
        <v>1409367666</v>
      </c>
      <c r="C10" s="74">
        <f t="shared" ref="C10:G10" si="4">SUM(C11:C29)</f>
        <v>5699891</v>
      </c>
      <c r="D10" s="74">
        <f t="shared" si="4"/>
        <v>1756200</v>
      </c>
      <c r="E10" s="74">
        <f t="shared" si="4"/>
        <v>220327</v>
      </c>
      <c r="F10" s="74">
        <f t="shared" si="4"/>
        <v>1756748</v>
      </c>
      <c r="G10" s="74">
        <f t="shared" si="4"/>
        <v>1399934500</v>
      </c>
      <c r="H10" s="29" t="str">
        <f t="shared" ref="H10:H73" si="5">+IF(+SUM(C10:G10)=B10,"correcto","ERROR")</f>
        <v>correcto</v>
      </c>
    </row>
    <row r="11" spans="1:13" ht="21.75" customHeight="1" x14ac:dyDescent="0.25">
      <c r="A11" s="24" t="s">
        <v>46</v>
      </c>
      <c r="B11" s="48">
        <f>SUM(C11:G11)</f>
        <v>13412094</v>
      </c>
      <c r="C11" s="48">
        <v>122323</v>
      </c>
      <c r="D11" s="48">
        <v>105171</v>
      </c>
      <c r="E11" s="48">
        <v>0</v>
      </c>
      <c r="F11" s="48">
        <v>0</v>
      </c>
      <c r="G11" s="48">
        <v>13184600</v>
      </c>
      <c r="H11" s="29" t="str">
        <f t="shared" si="5"/>
        <v>correcto</v>
      </c>
    </row>
    <row r="12" spans="1:13" ht="21.75" customHeight="1" x14ac:dyDescent="0.25">
      <c r="A12" s="24" t="s">
        <v>47</v>
      </c>
      <c r="B12" s="48">
        <f t="shared" ref="B12:B29" si="6">SUM(C12:G12)</f>
        <v>151055349</v>
      </c>
      <c r="C12" s="48">
        <v>150132</v>
      </c>
      <c r="D12" s="48">
        <v>3917</v>
      </c>
      <c r="E12" s="48">
        <v>0</v>
      </c>
      <c r="F12" s="48">
        <v>0</v>
      </c>
      <c r="G12" s="48">
        <v>150901300</v>
      </c>
      <c r="H12" s="29" t="str">
        <f t="shared" si="5"/>
        <v>correcto</v>
      </c>
    </row>
    <row r="13" spans="1:13" ht="21.75" customHeight="1" x14ac:dyDescent="0.25">
      <c r="A13" s="24" t="s">
        <v>48</v>
      </c>
      <c r="B13" s="48">
        <f t="shared" si="6"/>
        <v>56955809</v>
      </c>
      <c r="C13" s="48">
        <v>996137</v>
      </c>
      <c r="D13" s="48">
        <v>143323</v>
      </c>
      <c r="E13" s="48">
        <v>0</v>
      </c>
      <c r="F13" s="48">
        <v>20549</v>
      </c>
      <c r="G13" s="48">
        <v>55795800</v>
      </c>
      <c r="H13" s="29" t="str">
        <f t="shared" si="5"/>
        <v>correcto</v>
      </c>
    </row>
    <row r="14" spans="1:13" ht="21.75" customHeight="1" x14ac:dyDescent="0.25">
      <c r="A14" s="24" t="s">
        <v>49</v>
      </c>
      <c r="B14" s="48">
        <f t="shared" si="6"/>
        <v>16162003</v>
      </c>
      <c r="C14" s="72">
        <v>51896</v>
      </c>
      <c r="D14" s="72">
        <v>453807</v>
      </c>
      <c r="E14" s="72">
        <v>0</v>
      </c>
      <c r="F14" s="72">
        <v>0</v>
      </c>
      <c r="G14" s="72">
        <v>15656300</v>
      </c>
      <c r="H14" s="29" t="str">
        <f t="shared" si="5"/>
        <v>correcto</v>
      </c>
    </row>
    <row r="15" spans="1:13" ht="21.75" customHeight="1" x14ac:dyDescent="0.25">
      <c r="A15" s="24" t="s">
        <v>50</v>
      </c>
      <c r="B15" s="48">
        <f t="shared" si="6"/>
        <v>22726673</v>
      </c>
      <c r="C15" s="72">
        <v>1364922</v>
      </c>
      <c r="D15" s="72">
        <v>131351</v>
      </c>
      <c r="E15" s="72">
        <v>0</v>
      </c>
      <c r="F15" s="72">
        <v>0</v>
      </c>
      <c r="G15" s="72">
        <v>21230400</v>
      </c>
      <c r="H15" s="29" t="str">
        <f t="shared" si="5"/>
        <v>correcto</v>
      </c>
    </row>
    <row r="16" spans="1:13" ht="21.75" customHeight="1" x14ac:dyDescent="0.25">
      <c r="A16" s="24" t="s">
        <v>51</v>
      </c>
      <c r="B16" s="48">
        <f t="shared" si="6"/>
        <v>157589860</v>
      </c>
      <c r="C16" s="72">
        <v>0</v>
      </c>
      <c r="D16" s="72">
        <v>0</v>
      </c>
      <c r="E16" s="72">
        <v>0</v>
      </c>
      <c r="F16" s="72">
        <v>122560</v>
      </c>
      <c r="G16" s="72">
        <v>157467300</v>
      </c>
      <c r="H16" s="29" t="str">
        <f t="shared" si="5"/>
        <v>correcto</v>
      </c>
    </row>
    <row r="17" spans="1:8" ht="21.75" customHeight="1" x14ac:dyDescent="0.25">
      <c r="A17" s="24" t="s">
        <v>52</v>
      </c>
      <c r="B17" s="48">
        <f t="shared" si="6"/>
        <v>38379443</v>
      </c>
      <c r="C17" s="72">
        <v>125470</v>
      </c>
      <c r="D17" s="72">
        <v>156515</v>
      </c>
      <c r="E17" s="72">
        <v>0</v>
      </c>
      <c r="F17" s="72">
        <v>98058</v>
      </c>
      <c r="G17" s="72">
        <v>37999400</v>
      </c>
      <c r="H17" s="29" t="str">
        <f t="shared" si="5"/>
        <v>correcto</v>
      </c>
    </row>
    <row r="18" spans="1:8" ht="21.75" customHeight="1" x14ac:dyDescent="0.25">
      <c r="A18" s="24" t="s">
        <v>53</v>
      </c>
      <c r="B18" s="48">
        <f t="shared" si="6"/>
        <v>146795800</v>
      </c>
      <c r="C18" s="72">
        <v>0</v>
      </c>
      <c r="D18" s="72">
        <v>0</v>
      </c>
      <c r="E18" s="72">
        <v>0</v>
      </c>
      <c r="F18" s="72">
        <v>0</v>
      </c>
      <c r="G18" s="72">
        <v>146795800</v>
      </c>
      <c r="H18" s="29" t="str">
        <f t="shared" si="5"/>
        <v>correcto</v>
      </c>
    </row>
    <row r="19" spans="1:8" ht="21.75" customHeight="1" x14ac:dyDescent="0.25">
      <c r="A19" s="24" t="s">
        <v>54</v>
      </c>
      <c r="B19" s="48">
        <f t="shared" si="6"/>
        <v>57594218</v>
      </c>
      <c r="C19" s="72">
        <v>0</v>
      </c>
      <c r="D19" s="72">
        <v>39018</v>
      </c>
      <c r="E19" s="72">
        <v>0</v>
      </c>
      <c r="F19" s="72">
        <v>0</v>
      </c>
      <c r="G19" s="72">
        <v>57555200</v>
      </c>
      <c r="H19" s="29" t="str">
        <f t="shared" si="5"/>
        <v>correcto</v>
      </c>
    </row>
    <row r="20" spans="1:8" ht="21.75" customHeight="1" x14ac:dyDescent="0.25">
      <c r="A20" s="24" t="s">
        <v>55</v>
      </c>
      <c r="B20" s="48">
        <f t="shared" si="6"/>
        <v>149040953</v>
      </c>
      <c r="C20" s="72">
        <v>32907</v>
      </c>
      <c r="D20" s="72">
        <v>178907</v>
      </c>
      <c r="E20" s="72">
        <v>0</v>
      </c>
      <c r="F20" s="72">
        <v>19639</v>
      </c>
      <c r="G20" s="72">
        <v>148809500</v>
      </c>
      <c r="H20" s="29" t="str">
        <f t="shared" si="5"/>
        <v>correcto</v>
      </c>
    </row>
    <row r="21" spans="1:8" ht="21.75" customHeight="1" x14ac:dyDescent="0.25">
      <c r="A21" s="24" t="s">
        <v>56</v>
      </c>
      <c r="B21" s="48">
        <f t="shared" si="6"/>
        <v>23037089</v>
      </c>
      <c r="C21" s="48">
        <v>7661</v>
      </c>
      <c r="D21" s="48">
        <v>157298</v>
      </c>
      <c r="E21" s="48">
        <v>0</v>
      </c>
      <c r="F21" s="48">
        <v>930</v>
      </c>
      <c r="G21" s="48">
        <v>22871200</v>
      </c>
      <c r="H21" s="29" t="str">
        <f t="shared" si="5"/>
        <v>correcto</v>
      </c>
    </row>
    <row r="22" spans="1:8" ht="21.75" customHeight="1" x14ac:dyDescent="0.25">
      <c r="A22" s="24" t="s">
        <v>57</v>
      </c>
      <c r="B22" s="48">
        <f t="shared" si="6"/>
        <v>12908358</v>
      </c>
      <c r="C22" s="48">
        <v>78958</v>
      </c>
      <c r="D22" s="48">
        <v>357950</v>
      </c>
      <c r="E22" s="48">
        <v>0</v>
      </c>
      <c r="F22" s="48">
        <v>84350</v>
      </c>
      <c r="G22" s="48">
        <v>12387100</v>
      </c>
      <c r="H22" s="29" t="str">
        <f t="shared" si="5"/>
        <v>correcto</v>
      </c>
    </row>
    <row r="23" spans="1:8" ht="21.75" customHeight="1" x14ac:dyDescent="0.25">
      <c r="A23" s="24" t="s">
        <v>58</v>
      </c>
      <c r="B23" s="48">
        <f t="shared" si="6"/>
        <v>74713972</v>
      </c>
      <c r="C23" s="48">
        <v>3830</v>
      </c>
      <c r="D23" s="48">
        <v>4742</v>
      </c>
      <c r="E23" s="48">
        <v>0</v>
      </c>
      <c r="F23" s="48">
        <v>0</v>
      </c>
      <c r="G23" s="48">
        <v>74705400</v>
      </c>
      <c r="H23" s="29" t="str">
        <f t="shared" si="5"/>
        <v>correcto</v>
      </c>
    </row>
    <row r="24" spans="1:8" ht="21.75" customHeight="1" x14ac:dyDescent="0.25">
      <c r="A24" s="24" t="s">
        <v>59</v>
      </c>
      <c r="B24" s="48">
        <f t="shared" si="6"/>
        <v>78016567</v>
      </c>
      <c r="C24" s="48">
        <v>45966</v>
      </c>
      <c r="D24" s="48">
        <v>3917</v>
      </c>
      <c r="E24" s="48">
        <v>197689</v>
      </c>
      <c r="F24" s="48">
        <v>46795</v>
      </c>
      <c r="G24" s="48">
        <v>77722200</v>
      </c>
      <c r="H24" s="29" t="str">
        <f t="shared" si="5"/>
        <v>correcto</v>
      </c>
    </row>
    <row r="25" spans="1:8" ht="21.75" customHeight="1" x14ac:dyDescent="0.25">
      <c r="A25" s="24" t="s">
        <v>60</v>
      </c>
      <c r="B25" s="48">
        <f t="shared" si="6"/>
        <v>38629780</v>
      </c>
      <c r="C25" s="48">
        <v>893336</v>
      </c>
      <c r="D25" s="48">
        <v>107</v>
      </c>
      <c r="E25" s="48">
        <v>19503</v>
      </c>
      <c r="F25" s="48">
        <v>159034</v>
      </c>
      <c r="G25" s="48">
        <v>37557800</v>
      </c>
      <c r="H25" s="29" t="str">
        <f t="shared" si="5"/>
        <v>correcto</v>
      </c>
    </row>
    <row r="26" spans="1:8" ht="21.75" customHeight="1" x14ac:dyDescent="0.25">
      <c r="A26" s="24" t="s">
        <v>61</v>
      </c>
      <c r="B26" s="48">
        <f t="shared" si="6"/>
        <v>72736198</v>
      </c>
      <c r="C26" s="48">
        <v>12768</v>
      </c>
      <c r="D26" s="48">
        <v>6930</v>
      </c>
      <c r="E26" s="48">
        <v>0</v>
      </c>
      <c r="F26" s="48">
        <v>0</v>
      </c>
      <c r="G26" s="48">
        <v>72716500</v>
      </c>
      <c r="H26" s="29" t="str">
        <f t="shared" si="5"/>
        <v>correcto</v>
      </c>
    </row>
    <row r="27" spans="1:8" ht="21.75" customHeight="1" x14ac:dyDescent="0.25">
      <c r="A27" s="24" t="s">
        <v>62</v>
      </c>
      <c r="B27" s="48">
        <f t="shared" si="6"/>
        <v>77729158</v>
      </c>
      <c r="C27" s="48">
        <v>1812308</v>
      </c>
      <c r="D27" s="48">
        <v>6282</v>
      </c>
      <c r="E27" s="48">
        <v>3135</v>
      </c>
      <c r="F27" s="48">
        <v>1204833</v>
      </c>
      <c r="G27" s="48">
        <v>74702600</v>
      </c>
      <c r="H27" s="29" t="str">
        <f t="shared" si="5"/>
        <v>correcto</v>
      </c>
    </row>
    <row r="28" spans="1:8" ht="21.75" customHeight="1" x14ac:dyDescent="0.25">
      <c r="A28" s="24" t="s">
        <v>63</v>
      </c>
      <c r="B28" s="48">
        <f t="shared" si="6"/>
        <v>77934465</v>
      </c>
      <c r="C28" s="48">
        <v>0</v>
      </c>
      <c r="D28" s="48">
        <v>6965</v>
      </c>
      <c r="E28" s="48">
        <v>0</v>
      </c>
      <c r="F28" s="48">
        <v>0</v>
      </c>
      <c r="G28" s="48">
        <v>77927500</v>
      </c>
      <c r="H28" s="29" t="str">
        <f t="shared" si="5"/>
        <v>correcto</v>
      </c>
    </row>
    <row r="29" spans="1:8" ht="21.75" customHeight="1" x14ac:dyDescent="0.25">
      <c r="A29" s="24" t="s">
        <v>64</v>
      </c>
      <c r="B29" s="48">
        <f t="shared" si="6"/>
        <v>143949877</v>
      </c>
      <c r="C29" s="49">
        <v>1277</v>
      </c>
      <c r="D29" s="49">
        <v>0</v>
      </c>
      <c r="E29" s="49">
        <v>0</v>
      </c>
      <c r="F29" s="49">
        <v>0</v>
      </c>
      <c r="G29" s="49">
        <v>143948600</v>
      </c>
      <c r="H29" s="29" t="str">
        <f t="shared" si="5"/>
        <v>correcto</v>
      </c>
    </row>
    <row r="30" spans="1:8" ht="33" customHeight="1" x14ac:dyDescent="0.25">
      <c r="A30" s="63" t="s">
        <v>65</v>
      </c>
      <c r="B30" s="76">
        <f>SUM(B31:B132)</f>
        <v>1111409821</v>
      </c>
      <c r="C30" s="76">
        <f t="shared" ref="C30:G30" si="7">SUM(C31:C132)</f>
        <v>176571532</v>
      </c>
      <c r="D30" s="76">
        <f t="shared" si="7"/>
        <v>155525348</v>
      </c>
      <c r="E30" s="76">
        <f t="shared" si="7"/>
        <v>12573258</v>
      </c>
      <c r="F30" s="76">
        <f t="shared" si="7"/>
        <v>13220203</v>
      </c>
      <c r="G30" s="76">
        <f t="shared" si="7"/>
        <v>753519480</v>
      </c>
      <c r="H30" s="29" t="str">
        <f t="shared" si="5"/>
        <v>correcto</v>
      </c>
    </row>
    <row r="31" spans="1:8" ht="21.75" customHeight="1" x14ac:dyDescent="0.25">
      <c r="A31" s="24" t="s">
        <v>66</v>
      </c>
      <c r="B31" s="73">
        <f>SUM(C31:G31)</f>
        <v>9559630</v>
      </c>
      <c r="C31" s="73">
        <v>1548985</v>
      </c>
      <c r="D31" s="73">
        <v>2013606</v>
      </c>
      <c r="E31" s="73">
        <v>1089</v>
      </c>
      <c r="F31" s="73">
        <v>180950</v>
      </c>
      <c r="G31" s="73">
        <v>5815000</v>
      </c>
      <c r="H31" s="29" t="str">
        <f t="shared" si="5"/>
        <v>correcto</v>
      </c>
    </row>
    <row r="32" spans="1:8" ht="21.75" customHeight="1" x14ac:dyDescent="0.25">
      <c r="A32" s="24" t="s">
        <v>67</v>
      </c>
      <c r="B32" s="73">
        <f t="shared" ref="B32:B95" si="8">SUM(C32:G32)</f>
        <v>1766608</v>
      </c>
      <c r="C32" s="73">
        <v>872507</v>
      </c>
      <c r="D32" s="73">
        <v>796601</v>
      </c>
      <c r="E32" s="73">
        <v>0</v>
      </c>
      <c r="F32" s="73">
        <v>0</v>
      </c>
      <c r="G32" s="73">
        <v>97500</v>
      </c>
      <c r="H32" s="29" t="str">
        <f t="shared" si="5"/>
        <v>correcto</v>
      </c>
    </row>
    <row r="33" spans="1:8" ht="21.75" customHeight="1" x14ac:dyDescent="0.25">
      <c r="A33" s="24" t="s">
        <v>68</v>
      </c>
      <c r="B33" s="73">
        <f t="shared" si="8"/>
        <v>3805017</v>
      </c>
      <c r="C33" s="73">
        <v>866089</v>
      </c>
      <c r="D33" s="73">
        <v>2858028</v>
      </c>
      <c r="E33" s="73">
        <v>0</v>
      </c>
      <c r="F33" s="73">
        <v>0</v>
      </c>
      <c r="G33" s="73">
        <v>80900</v>
      </c>
      <c r="H33" s="29" t="str">
        <f t="shared" si="5"/>
        <v>correcto</v>
      </c>
    </row>
    <row r="34" spans="1:8" ht="21.75" customHeight="1" x14ac:dyDescent="0.25">
      <c r="A34" s="24" t="s">
        <v>69</v>
      </c>
      <c r="B34" s="73">
        <f t="shared" si="8"/>
        <v>19763932</v>
      </c>
      <c r="C34" s="73">
        <v>1652008</v>
      </c>
      <c r="D34" s="73">
        <v>3314642</v>
      </c>
      <c r="E34" s="73">
        <v>0</v>
      </c>
      <c r="F34" s="73">
        <v>557082</v>
      </c>
      <c r="G34" s="73">
        <v>14240200</v>
      </c>
      <c r="H34" s="29" t="str">
        <f t="shared" si="5"/>
        <v>correcto</v>
      </c>
    </row>
    <row r="35" spans="1:8" ht="21.75" customHeight="1" x14ac:dyDescent="0.25">
      <c r="A35" s="24" t="s">
        <v>70</v>
      </c>
      <c r="B35" s="73">
        <f t="shared" si="8"/>
        <v>26637064</v>
      </c>
      <c r="C35" s="73">
        <v>493707</v>
      </c>
      <c r="D35" s="73">
        <v>1021716</v>
      </c>
      <c r="E35" s="73">
        <v>59555</v>
      </c>
      <c r="F35" s="73">
        <v>10886</v>
      </c>
      <c r="G35" s="73">
        <v>25051200</v>
      </c>
      <c r="H35" s="29" t="str">
        <f t="shared" si="5"/>
        <v>correcto</v>
      </c>
    </row>
    <row r="36" spans="1:8" ht="21.75" customHeight="1" x14ac:dyDescent="0.25">
      <c r="A36" s="24" t="s">
        <v>71</v>
      </c>
      <c r="B36" s="73">
        <f t="shared" si="8"/>
        <v>15150410</v>
      </c>
      <c r="C36" s="73">
        <v>13059816</v>
      </c>
      <c r="D36" s="73">
        <v>1918253</v>
      </c>
      <c r="E36" s="73">
        <v>0</v>
      </c>
      <c r="F36" s="73">
        <v>18541</v>
      </c>
      <c r="G36" s="73">
        <v>153800</v>
      </c>
      <c r="H36" s="29" t="str">
        <f t="shared" si="5"/>
        <v>correcto</v>
      </c>
    </row>
    <row r="37" spans="1:8" ht="21.75" customHeight="1" x14ac:dyDescent="0.25">
      <c r="A37" s="26" t="s">
        <v>73</v>
      </c>
      <c r="B37" s="73">
        <f t="shared" si="8"/>
        <v>12435399</v>
      </c>
      <c r="C37" s="73">
        <v>2271345</v>
      </c>
      <c r="D37" s="73">
        <v>575437</v>
      </c>
      <c r="E37" s="73">
        <v>850</v>
      </c>
      <c r="F37" s="73">
        <v>274167</v>
      </c>
      <c r="G37" s="73">
        <v>9313600</v>
      </c>
      <c r="H37" s="29" t="str">
        <f t="shared" si="5"/>
        <v>correcto</v>
      </c>
    </row>
    <row r="38" spans="1:8" ht="21.75" customHeight="1" x14ac:dyDescent="0.25">
      <c r="A38" s="26" t="s">
        <v>72</v>
      </c>
      <c r="B38" s="73">
        <f t="shared" si="8"/>
        <v>7641456</v>
      </c>
      <c r="C38" s="73">
        <v>1920937</v>
      </c>
      <c r="D38" s="73">
        <v>613519</v>
      </c>
      <c r="E38" s="73">
        <v>0</v>
      </c>
      <c r="F38" s="73">
        <v>0</v>
      </c>
      <c r="G38" s="73">
        <v>5107000</v>
      </c>
      <c r="H38" s="29" t="str">
        <f t="shared" si="5"/>
        <v>correcto</v>
      </c>
    </row>
    <row r="39" spans="1:8" ht="21.75" customHeight="1" x14ac:dyDescent="0.25">
      <c r="A39" s="26" t="s">
        <v>74</v>
      </c>
      <c r="B39" s="73">
        <f t="shared" si="8"/>
        <v>9031642</v>
      </c>
      <c r="C39" s="73">
        <v>300235</v>
      </c>
      <c r="D39" s="73">
        <v>61407</v>
      </c>
      <c r="E39" s="73">
        <v>0</v>
      </c>
      <c r="F39" s="73">
        <v>0</v>
      </c>
      <c r="G39" s="73">
        <v>8670000</v>
      </c>
      <c r="H39" s="29" t="str">
        <f t="shared" si="5"/>
        <v>correcto</v>
      </c>
    </row>
    <row r="40" spans="1:8" ht="21.75" customHeight="1" x14ac:dyDescent="0.25">
      <c r="A40" s="26" t="s">
        <v>75</v>
      </c>
      <c r="B40" s="73">
        <f t="shared" si="8"/>
        <v>5915920</v>
      </c>
      <c r="C40" s="73">
        <v>3152141</v>
      </c>
      <c r="D40" s="73">
        <v>2471679</v>
      </c>
      <c r="E40" s="73">
        <v>0</v>
      </c>
      <c r="F40" s="73">
        <v>0</v>
      </c>
      <c r="G40" s="73">
        <v>292100</v>
      </c>
      <c r="H40" s="29" t="str">
        <f t="shared" si="5"/>
        <v>correcto</v>
      </c>
    </row>
    <row r="41" spans="1:8" ht="21.75" customHeight="1" x14ac:dyDescent="0.25">
      <c r="A41" s="26" t="s">
        <v>76</v>
      </c>
      <c r="B41" s="73">
        <f t="shared" si="8"/>
        <v>4428515</v>
      </c>
      <c r="C41" s="73">
        <v>1515288</v>
      </c>
      <c r="D41" s="73">
        <v>1445027</v>
      </c>
      <c r="E41" s="73">
        <v>0</v>
      </c>
      <c r="F41" s="73">
        <v>0</v>
      </c>
      <c r="G41" s="73">
        <v>1468200</v>
      </c>
      <c r="H41" s="29" t="str">
        <f t="shared" si="5"/>
        <v>correcto</v>
      </c>
    </row>
    <row r="42" spans="1:8" ht="21.75" customHeight="1" x14ac:dyDescent="0.25">
      <c r="A42" s="26" t="s">
        <v>77</v>
      </c>
      <c r="B42" s="73">
        <f t="shared" si="8"/>
        <v>4858072</v>
      </c>
      <c r="C42" s="73">
        <v>29982</v>
      </c>
      <c r="D42" s="73">
        <v>915290</v>
      </c>
      <c r="E42" s="73">
        <v>0</v>
      </c>
      <c r="F42" s="73">
        <v>0</v>
      </c>
      <c r="G42" s="73">
        <v>3912800</v>
      </c>
      <c r="H42" s="29" t="str">
        <f t="shared" si="5"/>
        <v>correcto</v>
      </c>
    </row>
    <row r="43" spans="1:8" ht="21.75" customHeight="1" x14ac:dyDescent="0.25">
      <c r="A43" s="26" t="s">
        <v>80</v>
      </c>
      <c r="B43" s="73">
        <f t="shared" si="8"/>
        <v>97411723</v>
      </c>
      <c r="C43" s="73">
        <v>344701</v>
      </c>
      <c r="D43" s="73">
        <v>273239</v>
      </c>
      <c r="E43" s="73">
        <v>638</v>
      </c>
      <c r="F43" s="73">
        <v>103045</v>
      </c>
      <c r="G43" s="73">
        <v>96690100</v>
      </c>
      <c r="H43" s="29" t="str">
        <f t="shared" si="5"/>
        <v>correcto</v>
      </c>
    </row>
    <row r="44" spans="1:8" ht="21.75" customHeight="1" x14ac:dyDescent="0.25">
      <c r="A44" s="26" t="s">
        <v>81</v>
      </c>
      <c r="B44" s="73">
        <f t="shared" si="8"/>
        <v>5525153</v>
      </c>
      <c r="C44" s="73">
        <v>122906</v>
      </c>
      <c r="D44" s="73">
        <v>1651847</v>
      </c>
      <c r="E44" s="73">
        <v>0</v>
      </c>
      <c r="F44" s="73">
        <v>0</v>
      </c>
      <c r="G44" s="73">
        <v>3750400</v>
      </c>
      <c r="H44" s="29" t="str">
        <f t="shared" si="5"/>
        <v>correcto</v>
      </c>
    </row>
    <row r="45" spans="1:8" ht="21.75" customHeight="1" x14ac:dyDescent="0.25">
      <c r="A45" s="26" t="s">
        <v>82</v>
      </c>
      <c r="B45" s="73">
        <f t="shared" si="8"/>
        <v>1848846</v>
      </c>
      <c r="C45" s="73">
        <v>1166774</v>
      </c>
      <c r="D45" s="73">
        <v>552572</v>
      </c>
      <c r="E45" s="73">
        <v>0</v>
      </c>
      <c r="F45" s="73">
        <v>0</v>
      </c>
      <c r="G45" s="73">
        <v>129500</v>
      </c>
      <c r="H45" s="29" t="str">
        <f t="shared" si="5"/>
        <v>correcto</v>
      </c>
    </row>
    <row r="46" spans="1:8" ht="21.75" customHeight="1" x14ac:dyDescent="0.25">
      <c r="A46" s="26" t="s">
        <v>83</v>
      </c>
      <c r="B46" s="73">
        <f t="shared" si="8"/>
        <v>4441378</v>
      </c>
      <c r="C46" s="73">
        <v>1473062</v>
      </c>
      <c r="D46" s="73">
        <v>1921816</v>
      </c>
      <c r="E46" s="73">
        <v>0</v>
      </c>
      <c r="F46" s="73">
        <v>0</v>
      </c>
      <c r="G46" s="73">
        <v>1046500</v>
      </c>
      <c r="H46" s="29" t="str">
        <f t="shared" si="5"/>
        <v>correcto</v>
      </c>
    </row>
    <row r="47" spans="1:8" ht="21.75" customHeight="1" x14ac:dyDescent="0.25">
      <c r="A47" s="26" t="s">
        <v>84</v>
      </c>
      <c r="B47" s="73">
        <f t="shared" si="8"/>
        <v>4124252</v>
      </c>
      <c r="C47" s="73">
        <v>1405335</v>
      </c>
      <c r="D47" s="73">
        <v>2340817</v>
      </c>
      <c r="E47" s="73">
        <v>0</v>
      </c>
      <c r="F47" s="73">
        <v>0</v>
      </c>
      <c r="G47" s="73">
        <v>378100</v>
      </c>
      <c r="H47" s="29" t="str">
        <f t="shared" si="5"/>
        <v>correcto</v>
      </c>
    </row>
    <row r="48" spans="1:8" ht="21.75" customHeight="1" x14ac:dyDescent="0.25">
      <c r="A48" s="26" t="s">
        <v>85</v>
      </c>
      <c r="B48" s="73">
        <f t="shared" si="8"/>
        <v>2461696</v>
      </c>
      <c r="C48" s="73">
        <v>1277373</v>
      </c>
      <c r="D48" s="73">
        <v>1102923</v>
      </c>
      <c r="E48" s="73">
        <v>0</v>
      </c>
      <c r="F48" s="73">
        <v>0</v>
      </c>
      <c r="G48" s="73">
        <v>81400</v>
      </c>
      <c r="H48" s="29" t="str">
        <f t="shared" si="5"/>
        <v>correcto</v>
      </c>
    </row>
    <row r="49" spans="1:8" ht="21.75" customHeight="1" x14ac:dyDescent="0.25">
      <c r="A49" s="26" t="s">
        <v>86</v>
      </c>
      <c r="B49" s="73">
        <f t="shared" si="8"/>
        <v>1282381</v>
      </c>
      <c r="C49" s="73">
        <v>303130</v>
      </c>
      <c r="D49" s="73">
        <v>872844</v>
      </c>
      <c r="E49" s="73">
        <v>2205</v>
      </c>
      <c r="F49" s="73">
        <v>29802</v>
      </c>
      <c r="G49" s="73">
        <v>74400</v>
      </c>
      <c r="H49" s="29" t="str">
        <f t="shared" si="5"/>
        <v>correcto</v>
      </c>
    </row>
    <row r="50" spans="1:8" ht="21.75" customHeight="1" x14ac:dyDescent="0.25">
      <c r="A50" s="26" t="s">
        <v>87</v>
      </c>
      <c r="B50" s="73">
        <f t="shared" si="8"/>
        <v>4498120</v>
      </c>
      <c r="C50" s="73">
        <v>1729227</v>
      </c>
      <c r="D50" s="73">
        <v>703093</v>
      </c>
      <c r="E50" s="73">
        <v>0</v>
      </c>
      <c r="F50" s="73">
        <v>0</v>
      </c>
      <c r="G50" s="73">
        <v>2065800</v>
      </c>
      <c r="H50" s="29" t="str">
        <f t="shared" si="5"/>
        <v>correcto</v>
      </c>
    </row>
    <row r="51" spans="1:8" ht="21.75" customHeight="1" x14ac:dyDescent="0.25">
      <c r="A51" s="26" t="s">
        <v>88</v>
      </c>
      <c r="B51" s="73">
        <f t="shared" si="8"/>
        <v>4336180</v>
      </c>
      <c r="C51" s="73">
        <v>2264041</v>
      </c>
      <c r="D51" s="73">
        <v>2054083</v>
      </c>
      <c r="E51" s="73">
        <v>0</v>
      </c>
      <c r="F51" s="73">
        <v>456</v>
      </c>
      <c r="G51" s="73">
        <v>17600</v>
      </c>
      <c r="H51" s="29" t="str">
        <f t="shared" si="5"/>
        <v>correcto</v>
      </c>
    </row>
    <row r="52" spans="1:8" ht="21.75" customHeight="1" x14ac:dyDescent="0.25">
      <c r="A52" s="26" t="s">
        <v>89</v>
      </c>
      <c r="B52" s="73">
        <f t="shared" si="8"/>
        <v>4718603</v>
      </c>
      <c r="C52" s="73">
        <v>1267417</v>
      </c>
      <c r="D52" s="73">
        <v>3350594</v>
      </c>
      <c r="E52" s="73">
        <v>0</v>
      </c>
      <c r="F52" s="73">
        <v>65592</v>
      </c>
      <c r="G52" s="73">
        <v>35000</v>
      </c>
      <c r="H52" s="29" t="str">
        <f t="shared" si="5"/>
        <v>correcto</v>
      </c>
    </row>
    <row r="53" spans="1:8" ht="21.75" customHeight="1" x14ac:dyDescent="0.25">
      <c r="A53" s="26" t="s">
        <v>90</v>
      </c>
      <c r="B53" s="73">
        <f t="shared" si="8"/>
        <v>873732</v>
      </c>
      <c r="C53" s="73">
        <v>429399</v>
      </c>
      <c r="D53" s="73">
        <v>348033</v>
      </c>
      <c r="E53" s="73">
        <v>0</v>
      </c>
      <c r="F53" s="73">
        <v>0</v>
      </c>
      <c r="G53" s="73">
        <v>96300</v>
      </c>
      <c r="H53" s="29" t="str">
        <f t="shared" si="5"/>
        <v>correcto</v>
      </c>
    </row>
    <row r="54" spans="1:8" ht="21.75" customHeight="1" x14ac:dyDescent="0.25">
      <c r="A54" s="26" t="s">
        <v>91</v>
      </c>
      <c r="B54" s="73">
        <f t="shared" si="8"/>
        <v>5775754</v>
      </c>
      <c r="C54" s="73">
        <v>1818459</v>
      </c>
      <c r="D54" s="73">
        <v>3017156</v>
      </c>
      <c r="E54" s="73">
        <v>239</v>
      </c>
      <c r="F54" s="73">
        <v>15400</v>
      </c>
      <c r="G54" s="73">
        <v>924500</v>
      </c>
      <c r="H54" s="29" t="str">
        <f t="shared" si="5"/>
        <v>correcto</v>
      </c>
    </row>
    <row r="55" spans="1:8" ht="21.75" customHeight="1" x14ac:dyDescent="0.25">
      <c r="A55" s="26" t="s">
        <v>92</v>
      </c>
      <c r="B55" s="73">
        <f t="shared" si="8"/>
        <v>11915383</v>
      </c>
      <c r="C55" s="73">
        <v>2563633</v>
      </c>
      <c r="D55" s="73">
        <v>2401150</v>
      </c>
      <c r="E55" s="73">
        <v>0</v>
      </c>
      <c r="F55" s="73">
        <v>0</v>
      </c>
      <c r="G55" s="73">
        <v>6950600</v>
      </c>
      <c r="H55" s="29" t="str">
        <f t="shared" si="5"/>
        <v>correcto</v>
      </c>
    </row>
    <row r="56" spans="1:8" ht="21.75" customHeight="1" x14ac:dyDescent="0.25">
      <c r="A56" s="26" t="s">
        <v>93</v>
      </c>
      <c r="B56" s="73">
        <f t="shared" si="8"/>
        <v>7565492</v>
      </c>
      <c r="C56" s="73">
        <v>640998</v>
      </c>
      <c r="D56" s="73">
        <v>2210081</v>
      </c>
      <c r="E56" s="73">
        <v>4198</v>
      </c>
      <c r="F56" s="73">
        <v>453215</v>
      </c>
      <c r="G56" s="73">
        <v>4257000</v>
      </c>
      <c r="H56" s="29" t="str">
        <f t="shared" si="5"/>
        <v>correcto</v>
      </c>
    </row>
    <row r="57" spans="1:8" ht="21.75" customHeight="1" x14ac:dyDescent="0.25">
      <c r="A57" s="26" t="s">
        <v>94</v>
      </c>
      <c r="B57" s="73">
        <f t="shared" si="8"/>
        <v>10837045</v>
      </c>
      <c r="C57" s="73">
        <v>1749323</v>
      </c>
      <c r="D57" s="73">
        <v>1984422</v>
      </c>
      <c r="E57" s="73">
        <v>0</v>
      </c>
      <c r="F57" s="73">
        <v>0</v>
      </c>
      <c r="G57" s="73">
        <v>7103300</v>
      </c>
      <c r="H57" s="29" t="str">
        <f t="shared" si="5"/>
        <v>correcto</v>
      </c>
    </row>
    <row r="58" spans="1:8" ht="21.75" customHeight="1" x14ac:dyDescent="0.25">
      <c r="A58" s="26" t="s">
        <v>95</v>
      </c>
      <c r="B58" s="73">
        <f t="shared" si="8"/>
        <v>3956254</v>
      </c>
      <c r="C58" s="73">
        <v>2354302</v>
      </c>
      <c r="D58" s="73">
        <v>1553805</v>
      </c>
      <c r="E58" s="73">
        <v>1647</v>
      </c>
      <c r="F58" s="73">
        <v>0</v>
      </c>
      <c r="G58" s="73">
        <v>46500</v>
      </c>
      <c r="H58" s="29" t="str">
        <f t="shared" si="5"/>
        <v>correcto</v>
      </c>
    </row>
    <row r="59" spans="1:8" ht="21.75" customHeight="1" x14ac:dyDescent="0.25">
      <c r="A59" s="26" t="s">
        <v>96</v>
      </c>
      <c r="B59" s="73">
        <f t="shared" si="8"/>
        <v>1636028</v>
      </c>
      <c r="C59" s="73">
        <v>492302</v>
      </c>
      <c r="D59" s="73">
        <v>839926</v>
      </c>
      <c r="E59" s="73">
        <v>0</v>
      </c>
      <c r="F59" s="73">
        <v>0</v>
      </c>
      <c r="G59" s="73">
        <v>303800</v>
      </c>
      <c r="H59" s="29" t="str">
        <f t="shared" si="5"/>
        <v>correcto</v>
      </c>
    </row>
    <row r="60" spans="1:8" ht="21.75" customHeight="1" x14ac:dyDescent="0.25">
      <c r="A60" s="26" t="s">
        <v>97</v>
      </c>
      <c r="B60" s="73">
        <f t="shared" si="8"/>
        <v>188042609</v>
      </c>
      <c r="C60" s="73">
        <v>6552</v>
      </c>
      <c r="D60" s="73">
        <v>5434</v>
      </c>
      <c r="E60" s="73">
        <v>6643</v>
      </c>
      <c r="F60" s="73">
        <v>199680</v>
      </c>
      <c r="G60" s="73">
        <v>187824300</v>
      </c>
      <c r="H60" s="29" t="str">
        <f t="shared" si="5"/>
        <v>correcto</v>
      </c>
    </row>
    <row r="61" spans="1:8" ht="21.75" customHeight="1" x14ac:dyDescent="0.25">
      <c r="A61" s="26" t="s">
        <v>98</v>
      </c>
      <c r="B61" s="73">
        <f t="shared" si="8"/>
        <v>12398440</v>
      </c>
      <c r="C61" s="73">
        <v>210363</v>
      </c>
      <c r="D61" s="73">
        <v>252677</v>
      </c>
      <c r="E61" s="73">
        <v>0</v>
      </c>
      <c r="F61" s="73">
        <v>0</v>
      </c>
      <c r="G61" s="73">
        <v>11935400</v>
      </c>
      <c r="H61" s="29" t="str">
        <f t="shared" si="5"/>
        <v>correcto</v>
      </c>
    </row>
    <row r="62" spans="1:8" ht="21.75" customHeight="1" x14ac:dyDescent="0.25">
      <c r="A62" s="26" t="s">
        <v>99</v>
      </c>
      <c r="B62" s="73">
        <f t="shared" si="8"/>
        <v>6352353</v>
      </c>
      <c r="C62" s="73">
        <v>849502</v>
      </c>
      <c r="D62" s="73">
        <v>1329251</v>
      </c>
      <c r="E62" s="73">
        <v>0</v>
      </c>
      <c r="F62" s="73">
        <v>0</v>
      </c>
      <c r="G62" s="73">
        <v>4173600</v>
      </c>
      <c r="H62" s="29" t="str">
        <f t="shared" si="5"/>
        <v>correcto</v>
      </c>
    </row>
    <row r="63" spans="1:8" ht="21.75" customHeight="1" x14ac:dyDescent="0.25">
      <c r="A63" s="26" t="s">
        <v>100</v>
      </c>
      <c r="B63" s="73">
        <f t="shared" si="8"/>
        <v>6059130</v>
      </c>
      <c r="C63" s="73">
        <v>5004529</v>
      </c>
      <c r="D63" s="73">
        <v>694921</v>
      </c>
      <c r="E63" s="73">
        <v>0</v>
      </c>
      <c r="F63" s="73">
        <v>0</v>
      </c>
      <c r="G63" s="73">
        <v>359680</v>
      </c>
      <c r="H63" s="29" t="str">
        <f t="shared" si="5"/>
        <v>correcto</v>
      </c>
    </row>
    <row r="64" spans="1:8" ht="21.75" customHeight="1" x14ac:dyDescent="0.25">
      <c r="A64" s="26" t="s">
        <v>101</v>
      </c>
      <c r="B64" s="73">
        <f t="shared" si="8"/>
        <v>2720381</v>
      </c>
      <c r="C64" s="73">
        <v>1156958</v>
      </c>
      <c r="D64" s="73">
        <v>1549023</v>
      </c>
      <c r="E64" s="73">
        <v>0</v>
      </c>
      <c r="F64" s="73">
        <v>0</v>
      </c>
      <c r="G64" s="73">
        <v>14400</v>
      </c>
      <c r="H64" s="29" t="str">
        <f t="shared" si="5"/>
        <v>correcto</v>
      </c>
    </row>
    <row r="65" spans="1:8" ht="21.75" customHeight="1" x14ac:dyDescent="0.25">
      <c r="A65" s="26" t="s">
        <v>102</v>
      </c>
      <c r="B65" s="73">
        <f t="shared" si="8"/>
        <v>3470777</v>
      </c>
      <c r="C65" s="73">
        <v>2403855</v>
      </c>
      <c r="D65" s="73">
        <v>994222</v>
      </c>
      <c r="E65" s="73">
        <v>0</v>
      </c>
      <c r="F65" s="73">
        <v>0</v>
      </c>
      <c r="G65" s="73">
        <v>72700</v>
      </c>
      <c r="H65" s="29" t="str">
        <f t="shared" si="5"/>
        <v>correcto</v>
      </c>
    </row>
    <row r="66" spans="1:8" ht="21.75" customHeight="1" x14ac:dyDescent="0.25">
      <c r="A66" s="26" t="s">
        <v>103</v>
      </c>
      <c r="B66" s="73">
        <f t="shared" si="8"/>
        <v>1964356</v>
      </c>
      <c r="C66" s="73">
        <v>1077649</v>
      </c>
      <c r="D66" s="73">
        <v>857607</v>
      </c>
      <c r="E66" s="73">
        <v>0</v>
      </c>
      <c r="F66" s="73">
        <v>0</v>
      </c>
      <c r="G66" s="73">
        <v>29100</v>
      </c>
      <c r="H66" s="29" t="str">
        <f t="shared" si="5"/>
        <v>correcto</v>
      </c>
    </row>
    <row r="67" spans="1:8" ht="21.75" customHeight="1" x14ac:dyDescent="0.25">
      <c r="A67" s="26" t="s">
        <v>104</v>
      </c>
      <c r="B67" s="73">
        <f t="shared" si="8"/>
        <v>1367176</v>
      </c>
      <c r="C67" s="73">
        <v>325997</v>
      </c>
      <c r="D67" s="73">
        <v>1039979</v>
      </c>
      <c r="E67" s="73">
        <v>0</v>
      </c>
      <c r="F67" s="73">
        <v>0</v>
      </c>
      <c r="G67" s="73">
        <v>1200</v>
      </c>
      <c r="H67" s="29" t="str">
        <f t="shared" si="5"/>
        <v>correcto</v>
      </c>
    </row>
    <row r="68" spans="1:8" ht="21.75" customHeight="1" x14ac:dyDescent="0.25">
      <c r="A68" s="26" t="s">
        <v>105</v>
      </c>
      <c r="B68" s="73">
        <f t="shared" si="8"/>
        <v>3467678</v>
      </c>
      <c r="C68" s="73">
        <v>1131430</v>
      </c>
      <c r="D68" s="73">
        <v>2318648</v>
      </c>
      <c r="E68" s="73">
        <v>0</v>
      </c>
      <c r="F68" s="73">
        <v>0</v>
      </c>
      <c r="G68" s="73">
        <v>17600</v>
      </c>
      <c r="H68" s="29" t="str">
        <f t="shared" si="5"/>
        <v>correcto</v>
      </c>
    </row>
    <row r="69" spans="1:8" ht="21.75" customHeight="1" x14ac:dyDescent="0.25">
      <c r="A69" s="26" t="s">
        <v>106</v>
      </c>
      <c r="B69" s="73">
        <f t="shared" si="8"/>
        <v>1016943</v>
      </c>
      <c r="C69" s="73">
        <v>138752</v>
      </c>
      <c r="D69" s="73">
        <v>745591</v>
      </c>
      <c r="E69" s="73">
        <v>0</v>
      </c>
      <c r="F69" s="73">
        <v>0</v>
      </c>
      <c r="G69" s="73">
        <v>132600</v>
      </c>
      <c r="H69" s="29" t="str">
        <f t="shared" si="5"/>
        <v>correcto</v>
      </c>
    </row>
    <row r="70" spans="1:8" ht="21.75" customHeight="1" x14ac:dyDescent="0.25">
      <c r="A70" s="26" t="s">
        <v>107</v>
      </c>
      <c r="B70" s="73">
        <f t="shared" si="8"/>
        <v>946413</v>
      </c>
      <c r="C70" s="73">
        <v>21009</v>
      </c>
      <c r="D70" s="73">
        <v>885895</v>
      </c>
      <c r="E70" s="73">
        <v>1009</v>
      </c>
      <c r="F70" s="73">
        <v>0</v>
      </c>
      <c r="G70" s="73">
        <v>38500</v>
      </c>
      <c r="H70" s="29" t="str">
        <f t="shared" si="5"/>
        <v>correcto</v>
      </c>
    </row>
    <row r="71" spans="1:8" ht="21.75" customHeight="1" x14ac:dyDescent="0.25">
      <c r="A71" s="26" t="s">
        <v>108</v>
      </c>
      <c r="B71" s="73">
        <f t="shared" si="8"/>
        <v>1767068</v>
      </c>
      <c r="C71" s="73">
        <v>471914</v>
      </c>
      <c r="D71" s="73">
        <v>1272254</v>
      </c>
      <c r="E71" s="73">
        <v>0</v>
      </c>
      <c r="F71" s="73">
        <v>1000</v>
      </c>
      <c r="G71" s="73">
        <v>21900</v>
      </c>
      <c r="H71" s="29" t="str">
        <f t="shared" si="5"/>
        <v>correcto</v>
      </c>
    </row>
    <row r="72" spans="1:8" ht="21.75" customHeight="1" x14ac:dyDescent="0.25">
      <c r="A72" s="26" t="s">
        <v>109</v>
      </c>
      <c r="B72" s="73">
        <f t="shared" si="8"/>
        <v>1634797</v>
      </c>
      <c r="C72" s="73">
        <v>274981</v>
      </c>
      <c r="D72" s="73">
        <v>888716</v>
      </c>
      <c r="E72" s="73">
        <v>0</v>
      </c>
      <c r="F72" s="73">
        <v>0</v>
      </c>
      <c r="G72" s="73">
        <v>471100</v>
      </c>
      <c r="H72" s="29" t="str">
        <f t="shared" si="5"/>
        <v>correcto</v>
      </c>
    </row>
    <row r="73" spans="1:8" ht="21.75" customHeight="1" x14ac:dyDescent="0.25">
      <c r="A73" s="26" t="s">
        <v>110</v>
      </c>
      <c r="B73" s="73">
        <f t="shared" si="8"/>
        <v>5442302</v>
      </c>
      <c r="C73" s="73">
        <v>1499586</v>
      </c>
      <c r="D73" s="73">
        <v>3086916</v>
      </c>
      <c r="E73" s="73">
        <v>0</v>
      </c>
      <c r="F73" s="73">
        <v>0</v>
      </c>
      <c r="G73" s="73">
        <v>855800</v>
      </c>
      <c r="H73" s="29" t="str">
        <f t="shared" si="5"/>
        <v>correcto</v>
      </c>
    </row>
    <row r="74" spans="1:8" ht="21.75" customHeight="1" x14ac:dyDescent="0.25">
      <c r="A74" s="26" t="s">
        <v>111</v>
      </c>
      <c r="B74" s="73">
        <f t="shared" si="8"/>
        <v>45915560</v>
      </c>
      <c r="C74" s="73">
        <v>5393237</v>
      </c>
      <c r="D74" s="73">
        <v>1027619</v>
      </c>
      <c r="E74" s="73">
        <v>11720252</v>
      </c>
      <c r="F74" s="73">
        <v>613952</v>
      </c>
      <c r="G74" s="73">
        <v>27160500</v>
      </c>
      <c r="H74" s="29" t="str">
        <f t="shared" ref="H74:H132" si="9">+IF(+SUM(C74:G74)=B74,"correcto","ERROR")</f>
        <v>correcto</v>
      </c>
    </row>
    <row r="75" spans="1:8" ht="21.75" customHeight="1" x14ac:dyDescent="0.25">
      <c r="A75" s="26" t="s">
        <v>112</v>
      </c>
      <c r="B75" s="73">
        <f t="shared" si="8"/>
        <v>11171453</v>
      </c>
      <c r="C75" s="73">
        <v>74851</v>
      </c>
      <c r="D75" s="73">
        <v>511602</v>
      </c>
      <c r="E75" s="73">
        <v>0</v>
      </c>
      <c r="F75" s="73">
        <v>0</v>
      </c>
      <c r="G75" s="73">
        <v>10585000</v>
      </c>
      <c r="H75" s="29" t="str">
        <f t="shared" si="9"/>
        <v>correcto</v>
      </c>
    </row>
    <row r="76" spans="1:8" ht="21.75" customHeight="1" x14ac:dyDescent="0.25">
      <c r="A76" s="26" t="s">
        <v>113</v>
      </c>
      <c r="B76" s="73">
        <f t="shared" si="8"/>
        <v>3015804</v>
      </c>
      <c r="C76" s="73">
        <v>1565693</v>
      </c>
      <c r="D76" s="73">
        <v>1424111</v>
      </c>
      <c r="E76" s="73">
        <v>0</v>
      </c>
      <c r="F76" s="73">
        <v>0</v>
      </c>
      <c r="G76" s="73">
        <v>26000</v>
      </c>
      <c r="H76" s="29" t="str">
        <f t="shared" si="9"/>
        <v>correcto</v>
      </c>
    </row>
    <row r="77" spans="1:8" ht="21.75" customHeight="1" x14ac:dyDescent="0.25">
      <c r="A77" s="26" t="s">
        <v>114</v>
      </c>
      <c r="B77" s="73">
        <f t="shared" si="8"/>
        <v>8215367</v>
      </c>
      <c r="C77" s="73">
        <v>2955431</v>
      </c>
      <c r="D77" s="73">
        <v>4335836</v>
      </c>
      <c r="E77" s="73">
        <v>0</v>
      </c>
      <c r="F77" s="73">
        <v>0</v>
      </c>
      <c r="G77" s="73">
        <v>924100</v>
      </c>
      <c r="H77" s="29" t="str">
        <f t="shared" si="9"/>
        <v>correcto</v>
      </c>
    </row>
    <row r="78" spans="1:8" ht="21.75" customHeight="1" x14ac:dyDescent="0.25">
      <c r="A78" s="26" t="s">
        <v>115</v>
      </c>
      <c r="B78" s="73">
        <f t="shared" si="8"/>
        <v>2911062</v>
      </c>
      <c r="C78" s="73">
        <v>1309379</v>
      </c>
      <c r="D78" s="73">
        <v>1577883</v>
      </c>
      <c r="E78" s="73">
        <v>0</v>
      </c>
      <c r="F78" s="73">
        <v>0</v>
      </c>
      <c r="G78" s="73">
        <v>23800</v>
      </c>
      <c r="H78" s="29" t="str">
        <f t="shared" si="9"/>
        <v>correcto</v>
      </c>
    </row>
    <row r="79" spans="1:8" ht="21.75" customHeight="1" x14ac:dyDescent="0.25">
      <c r="A79" s="26" t="s">
        <v>116</v>
      </c>
      <c r="B79" s="73">
        <f t="shared" si="8"/>
        <v>3320021</v>
      </c>
      <c r="C79" s="73">
        <v>1288598</v>
      </c>
      <c r="D79" s="73">
        <v>2000847</v>
      </c>
      <c r="E79" s="73">
        <v>6776</v>
      </c>
      <c r="F79" s="73">
        <v>0</v>
      </c>
      <c r="G79" s="73">
        <v>23800</v>
      </c>
      <c r="H79" s="29" t="str">
        <f t="shared" si="9"/>
        <v>correcto</v>
      </c>
    </row>
    <row r="80" spans="1:8" ht="21.75" customHeight="1" x14ac:dyDescent="0.25">
      <c r="A80" s="26" t="s">
        <v>117</v>
      </c>
      <c r="B80" s="73">
        <f t="shared" si="8"/>
        <v>2033101</v>
      </c>
      <c r="C80" s="73">
        <v>1088628</v>
      </c>
      <c r="D80" s="73">
        <v>746573</v>
      </c>
      <c r="E80" s="73">
        <v>0</v>
      </c>
      <c r="F80" s="73">
        <v>0</v>
      </c>
      <c r="G80" s="73">
        <v>197900</v>
      </c>
      <c r="H80" s="29" t="str">
        <f t="shared" si="9"/>
        <v>correcto</v>
      </c>
    </row>
    <row r="81" spans="1:8" ht="21.75" customHeight="1" x14ac:dyDescent="0.25">
      <c r="A81" s="26" t="s">
        <v>118</v>
      </c>
      <c r="B81" s="73">
        <f t="shared" si="8"/>
        <v>10398649</v>
      </c>
      <c r="C81" s="73">
        <v>864497</v>
      </c>
      <c r="D81" s="73">
        <v>2351571</v>
      </c>
      <c r="E81" s="73">
        <v>0</v>
      </c>
      <c r="F81" s="73">
        <v>1113481</v>
      </c>
      <c r="G81" s="73">
        <v>6069100</v>
      </c>
      <c r="H81" s="29" t="str">
        <f t="shared" si="9"/>
        <v>correcto</v>
      </c>
    </row>
    <row r="82" spans="1:8" ht="21.75" customHeight="1" x14ac:dyDescent="0.25">
      <c r="A82" s="26" t="s">
        <v>119</v>
      </c>
      <c r="B82" s="73">
        <f t="shared" si="8"/>
        <v>8877993</v>
      </c>
      <c r="C82" s="73">
        <v>2717730</v>
      </c>
      <c r="D82" s="73">
        <v>1618163</v>
      </c>
      <c r="E82" s="73">
        <v>0</v>
      </c>
      <c r="F82" s="73">
        <v>0</v>
      </c>
      <c r="G82" s="73">
        <v>4542100</v>
      </c>
      <c r="H82" s="29" t="str">
        <f t="shared" si="9"/>
        <v>correcto</v>
      </c>
    </row>
    <row r="83" spans="1:8" ht="21.75" customHeight="1" x14ac:dyDescent="0.25">
      <c r="A83" s="26" t="s">
        <v>120</v>
      </c>
      <c r="B83" s="73">
        <f t="shared" si="8"/>
        <v>51630968</v>
      </c>
      <c r="C83" s="73">
        <v>6569738</v>
      </c>
      <c r="D83" s="73">
        <v>567517</v>
      </c>
      <c r="E83" s="73">
        <v>0</v>
      </c>
      <c r="F83" s="73">
        <v>31213</v>
      </c>
      <c r="G83" s="73">
        <v>44462500</v>
      </c>
      <c r="H83" s="29" t="str">
        <f t="shared" si="9"/>
        <v>correcto</v>
      </c>
    </row>
    <row r="84" spans="1:8" ht="21.75" customHeight="1" x14ac:dyDescent="0.25">
      <c r="A84" s="26" t="s">
        <v>121</v>
      </c>
      <c r="B84" s="73">
        <f t="shared" si="8"/>
        <v>2061208</v>
      </c>
      <c r="C84" s="73">
        <v>410999</v>
      </c>
      <c r="D84" s="73">
        <v>1643109</v>
      </c>
      <c r="E84" s="73">
        <v>0</v>
      </c>
      <c r="F84" s="73">
        <v>0</v>
      </c>
      <c r="G84" s="73">
        <v>7100</v>
      </c>
      <c r="H84" s="29" t="str">
        <f t="shared" si="9"/>
        <v>correcto</v>
      </c>
    </row>
    <row r="85" spans="1:8" ht="21.75" customHeight="1" x14ac:dyDescent="0.25">
      <c r="A85" s="26" t="s">
        <v>122</v>
      </c>
      <c r="B85" s="73">
        <f t="shared" si="8"/>
        <v>2717524</v>
      </c>
      <c r="C85" s="73">
        <v>1061969</v>
      </c>
      <c r="D85" s="73">
        <v>1507855</v>
      </c>
      <c r="E85" s="73">
        <v>0</v>
      </c>
      <c r="F85" s="73">
        <v>0</v>
      </c>
      <c r="G85" s="73">
        <v>147700</v>
      </c>
      <c r="H85" s="29" t="str">
        <f t="shared" si="9"/>
        <v>correcto</v>
      </c>
    </row>
    <row r="86" spans="1:8" ht="21.75" customHeight="1" x14ac:dyDescent="0.25">
      <c r="A86" s="26" t="s">
        <v>123</v>
      </c>
      <c r="B86" s="73">
        <f t="shared" si="8"/>
        <v>2950872</v>
      </c>
      <c r="C86" s="73">
        <v>980729</v>
      </c>
      <c r="D86" s="73">
        <v>1665243</v>
      </c>
      <c r="E86" s="73">
        <v>0</v>
      </c>
      <c r="F86" s="73">
        <v>0</v>
      </c>
      <c r="G86" s="73">
        <v>304900</v>
      </c>
      <c r="H86" s="29" t="str">
        <f t="shared" si="9"/>
        <v>correcto</v>
      </c>
    </row>
    <row r="87" spans="1:8" ht="21.75" customHeight="1" x14ac:dyDescent="0.25">
      <c r="A87" s="26" t="s">
        <v>124</v>
      </c>
      <c r="B87" s="73">
        <f t="shared" si="8"/>
        <v>6890201</v>
      </c>
      <c r="C87" s="73">
        <v>1654591</v>
      </c>
      <c r="D87" s="73">
        <v>3624910</v>
      </c>
      <c r="E87" s="73">
        <v>0</v>
      </c>
      <c r="F87" s="73">
        <v>0</v>
      </c>
      <c r="G87" s="73">
        <v>1610700</v>
      </c>
      <c r="H87" s="29" t="str">
        <f t="shared" si="9"/>
        <v>correcto</v>
      </c>
    </row>
    <row r="88" spans="1:8" ht="21.75" customHeight="1" x14ac:dyDescent="0.25">
      <c r="A88" s="26" t="s">
        <v>125</v>
      </c>
      <c r="B88" s="73">
        <f t="shared" si="8"/>
        <v>10134365</v>
      </c>
      <c r="C88" s="73">
        <v>6118382</v>
      </c>
      <c r="D88" s="73">
        <v>2093665</v>
      </c>
      <c r="E88" s="73">
        <v>747059</v>
      </c>
      <c r="F88" s="73">
        <v>119259</v>
      </c>
      <c r="G88" s="73">
        <v>1056000</v>
      </c>
      <c r="H88" s="29" t="str">
        <f t="shared" si="9"/>
        <v>correcto</v>
      </c>
    </row>
    <row r="89" spans="1:8" ht="21.75" customHeight="1" x14ac:dyDescent="0.25">
      <c r="A89" s="26" t="s">
        <v>126</v>
      </c>
      <c r="B89" s="73">
        <f t="shared" si="8"/>
        <v>5002999</v>
      </c>
      <c r="C89" s="73">
        <v>592032</v>
      </c>
      <c r="D89" s="73">
        <v>1785867</v>
      </c>
      <c r="E89" s="73">
        <v>0</v>
      </c>
      <c r="F89" s="73">
        <v>0</v>
      </c>
      <c r="G89" s="73">
        <v>2625100</v>
      </c>
      <c r="H89" s="29" t="str">
        <f t="shared" si="9"/>
        <v>correcto</v>
      </c>
    </row>
    <row r="90" spans="1:8" ht="21.75" customHeight="1" x14ac:dyDescent="0.25">
      <c r="A90" s="26" t="s">
        <v>127</v>
      </c>
      <c r="B90" s="73">
        <f t="shared" si="8"/>
        <v>16324793</v>
      </c>
      <c r="C90" s="73">
        <v>688482</v>
      </c>
      <c r="D90" s="73">
        <v>1091711</v>
      </c>
      <c r="E90" s="73">
        <v>0</v>
      </c>
      <c r="F90" s="73">
        <v>0</v>
      </c>
      <c r="G90" s="73">
        <v>14544600</v>
      </c>
      <c r="H90" s="29" t="str">
        <f t="shared" si="9"/>
        <v>correcto</v>
      </c>
    </row>
    <row r="91" spans="1:8" ht="21.75" customHeight="1" x14ac:dyDescent="0.25">
      <c r="A91" s="26" t="s">
        <v>128</v>
      </c>
      <c r="B91" s="73">
        <f t="shared" si="8"/>
        <v>7335480</v>
      </c>
      <c r="C91" s="73">
        <v>448758</v>
      </c>
      <c r="D91" s="73">
        <v>1648071</v>
      </c>
      <c r="E91" s="73">
        <v>0</v>
      </c>
      <c r="F91" s="73">
        <v>185951</v>
      </c>
      <c r="G91" s="73">
        <v>5052700</v>
      </c>
      <c r="H91" s="29" t="str">
        <f t="shared" si="9"/>
        <v>correcto</v>
      </c>
    </row>
    <row r="92" spans="1:8" ht="21.75" customHeight="1" x14ac:dyDescent="0.25">
      <c r="A92" s="26" t="s">
        <v>129</v>
      </c>
      <c r="B92" s="73">
        <f t="shared" si="8"/>
        <v>1731274</v>
      </c>
      <c r="C92" s="73">
        <v>551747</v>
      </c>
      <c r="D92" s="73">
        <v>1178027</v>
      </c>
      <c r="E92" s="73">
        <v>0</v>
      </c>
      <c r="F92" s="73">
        <v>0</v>
      </c>
      <c r="G92" s="73">
        <v>1500</v>
      </c>
      <c r="H92" s="29" t="str">
        <f t="shared" si="9"/>
        <v>correcto</v>
      </c>
    </row>
    <row r="93" spans="1:8" ht="21.75" customHeight="1" x14ac:dyDescent="0.25">
      <c r="A93" s="26" t="s">
        <v>130</v>
      </c>
      <c r="B93" s="73">
        <f t="shared" si="8"/>
        <v>1519998</v>
      </c>
      <c r="C93" s="73">
        <v>17741</v>
      </c>
      <c r="D93" s="73">
        <v>1442457</v>
      </c>
      <c r="E93" s="73">
        <v>0</v>
      </c>
      <c r="F93" s="73">
        <v>0</v>
      </c>
      <c r="G93" s="73">
        <v>59800</v>
      </c>
      <c r="H93" s="29" t="str">
        <f t="shared" si="9"/>
        <v>correcto</v>
      </c>
    </row>
    <row r="94" spans="1:8" ht="21.75" customHeight="1" x14ac:dyDescent="0.25">
      <c r="A94" s="26" t="s">
        <v>131</v>
      </c>
      <c r="B94" s="73">
        <f t="shared" si="8"/>
        <v>4730758</v>
      </c>
      <c r="C94" s="73">
        <v>700261</v>
      </c>
      <c r="D94" s="73">
        <v>1512297</v>
      </c>
      <c r="E94" s="73">
        <v>0</v>
      </c>
      <c r="F94" s="73">
        <v>0</v>
      </c>
      <c r="G94" s="73">
        <v>2518200</v>
      </c>
      <c r="H94" s="29" t="str">
        <f t="shared" si="9"/>
        <v>correcto</v>
      </c>
    </row>
    <row r="95" spans="1:8" ht="21.75" customHeight="1" x14ac:dyDescent="0.25">
      <c r="A95" s="26" t="s">
        <v>132</v>
      </c>
      <c r="B95" s="73">
        <f t="shared" si="8"/>
        <v>9919765</v>
      </c>
      <c r="C95" s="73">
        <v>988960</v>
      </c>
      <c r="D95" s="73">
        <v>1410305</v>
      </c>
      <c r="E95" s="73">
        <v>0</v>
      </c>
      <c r="F95" s="73">
        <v>0</v>
      </c>
      <c r="G95" s="73">
        <v>7520500</v>
      </c>
      <c r="H95" s="29" t="str">
        <f t="shared" si="9"/>
        <v>correcto</v>
      </c>
    </row>
    <row r="96" spans="1:8" ht="21.75" customHeight="1" x14ac:dyDescent="0.25">
      <c r="A96" s="26" t="s">
        <v>133</v>
      </c>
      <c r="B96" s="73">
        <f t="shared" ref="B96:B132" si="10">SUM(C96:G96)</f>
        <v>2326579</v>
      </c>
      <c r="C96" s="73">
        <v>369780</v>
      </c>
      <c r="D96" s="73">
        <v>1444899</v>
      </c>
      <c r="E96" s="73">
        <v>0</v>
      </c>
      <c r="F96" s="73">
        <v>0</v>
      </c>
      <c r="G96" s="73">
        <v>511900</v>
      </c>
      <c r="H96" s="29" t="str">
        <f t="shared" si="9"/>
        <v>correcto</v>
      </c>
    </row>
    <row r="97" spans="1:8" ht="21.75" customHeight="1" x14ac:dyDescent="0.25">
      <c r="A97" s="26" t="s">
        <v>134</v>
      </c>
      <c r="B97" s="73">
        <f t="shared" si="10"/>
        <v>3070366</v>
      </c>
      <c r="C97" s="73">
        <v>814452</v>
      </c>
      <c r="D97" s="73">
        <v>1525314</v>
      </c>
      <c r="E97" s="73">
        <v>0</v>
      </c>
      <c r="F97" s="73">
        <v>0</v>
      </c>
      <c r="G97" s="73">
        <v>730600</v>
      </c>
      <c r="H97" s="29" t="str">
        <f t="shared" si="9"/>
        <v>correcto</v>
      </c>
    </row>
    <row r="98" spans="1:8" ht="21.75" customHeight="1" x14ac:dyDescent="0.25">
      <c r="A98" s="26" t="s">
        <v>135</v>
      </c>
      <c r="B98" s="73">
        <f t="shared" si="10"/>
        <v>8198547</v>
      </c>
      <c r="C98" s="73">
        <v>3076654</v>
      </c>
      <c r="D98" s="73">
        <v>1663261</v>
      </c>
      <c r="E98" s="73">
        <v>0</v>
      </c>
      <c r="F98" s="73">
        <v>206232</v>
      </c>
      <c r="G98" s="73">
        <v>3252400</v>
      </c>
      <c r="H98" s="29" t="str">
        <f t="shared" si="9"/>
        <v>correcto</v>
      </c>
    </row>
    <row r="99" spans="1:8" ht="21" customHeight="1" x14ac:dyDescent="0.25">
      <c r="A99" s="26" t="s">
        <v>136</v>
      </c>
      <c r="B99" s="73">
        <f t="shared" si="10"/>
        <v>5844519</v>
      </c>
      <c r="C99" s="73">
        <v>1601083</v>
      </c>
      <c r="D99" s="73">
        <v>2759836</v>
      </c>
      <c r="E99" s="73">
        <v>0</v>
      </c>
      <c r="F99" s="73">
        <v>0</v>
      </c>
      <c r="G99" s="73">
        <v>1483600</v>
      </c>
      <c r="H99" s="29" t="str">
        <f t="shared" si="9"/>
        <v>correcto</v>
      </c>
    </row>
    <row r="100" spans="1:8" ht="21.75" customHeight="1" x14ac:dyDescent="0.25">
      <c r="A100" s="26" t="s">
        <v>137</v>
      </c>
      <c r="B100" s="73">
        <f t="shared" si="10"/>
        <v>38421071</v>
      </c>
      <c r="C100" s="73">
        <v>1368554</v>
      </c>
      <c r="D100" s="73">
        <v>3295751</v>
      </c>
      <c r="E100" s="73">
        <v>0</v>
      </c>
      <c r="F100" s="73">
        <v>5369866</v>
      </c>
      <c r="G100" s="73">
        <v>28386900</v>
      </c>
      <c r="H100" s="29" t="str">
        <f t="shared" si="9"/>
        <v>correcto</v>
      </c>
    </row>
    <row r="101" spans="1:8" ht="21.75" customHeight="1" x14ac:dyDescent="0.25">
      <c r="A101" s="26" t="s">
        <v>138</v>
      </c>
      <c r="B101" s="73">
        <f t="shared" si="10"/>
        <v>4094368</v>
      </c>
      <c r="C101" s="73">
        <v>1981806</v>
      </c>
      <c r="D101" s="73">
        <v>2014677</v>
      </c>
      <c r="E101" s="73">
        <v>0</v>
      </c>
      <c r="F101" s="73">
        <v>65985</v>
      </c>
      <c r="G101" s="73">
        <v>31900</v>
      </c>
      <c r="H101" s="29" t="str">
        <f t="shared" si="9"/>
        <v>correcto</v>
      </c>
    </row>
    <row r="102" spans="1:8" ht="21.75" customHeight="1" x14ac:dyDescent="0.25">
      <c r="A102" s="26" t="s">
        <v>139</v>
      </c>
      <c r="B102" s="73">
        <f t="shared" si="10"/>
        <v>4939798</v>
      </c>
      <c r="C102" s="73">
        <v>2265946</v>
      </c>
      <c r="D102" s="73">
        <v>2449652</v>
      </c>
      <c r="E102" s="73">
        <v>0</v>
      </c>
      <c r="F102" s="73">
        <v>0</v>
      </c>
      <c r="G102" s="73">
        <v>224200</v>
      </c>
      <c r="H102" s="29" t="str">
        <f t="shared" si="9"/>
        <v>correcto</v>
      </c>
    </row>
    <row r="103" spans="1:8" ht="21.75" customHeight="1" x14ac:dyDescent="0.25">
      <c r="A103" s="26" t="s">
        <v>140</v>
      </c>
      <c r="B103" s="73">
        <f t="shared" si="10"/>
        <v>3097378</v>
      </c>
      <c r="C103" s="73">
        <v>923632</v>
      </c>
      <c r="D103" s="73">
        <v>1515146</v>
      </c>
      <c r="E103" s="73">
        <v>0</v>
      </c>
      <c r="F103" s="73">
        <v>0</v>
      </c>
      <c r="G103" s="73">
        <v>658600</v>
      </c>
      <c r="H103" s="29" t="str">
        <f t="shared" si="9"/>
        <v>correcto</v>
      </c>
    </row>
    <row r="104" spans="1:8" ht="21.75" customHeight="1" x14ac:dyDescent="0.25">
      <c r="A104" s="26" t="s">
        <v>141</v>
      </c>
      <c r="B104" s="73">
        <f t="shared" si="10"/>
        <v>14921806</v>
      </c>
      <c r="C104" s="73">
        <v>5798703</v>
      </c>
      <c r="D104" s="73">
        <v>1697503</v>
      </c>
      <c r="E104" s="73">
        <v>0</v>
      </c>
      <c r="F104" s="73">
        <v>0</v>
      </c>
      <c r="G104" s="73">
        <v>7425600</v>
      </c>
      <c r="H104" s="29" t="str">
        <f t="shared" si="9"/>
        <v>correcto</v>
      </c>
    </row>
    <row r="105" spans="1:8" ht="21.75" customHeight="1" x14ac:dyDescent="0.25">
      <c r="A105" s="26" t="s">
        <v>142</v>
      </c>
      <c r="B105" s="73">
        <f t="shared" si="10"/>
        <v>1481342</v>
      </c>
      <c r="C105" s="73">
        <v>206921</v>
      </c>
      <c r="D105" s="73">
        <v>1273421</v>
      </c>
      <c r="E105" s="73">
        <v>0</v>
      </c>
      <c r="F105" s="73">
        <v>0</v>
      </c>
      <c r="G105" s="73">
        <v>1000</v>
      </c>
      <c r="H105" s="29" t="str">
        <f t="shared" si="9"/>
        <v>correcto</v>
      </c>
    </row>
    <row r="106" spans="1:8" ht="21.75" customHeight="1" x14ac:dyDescent="0.25">
      <c r="A106" s="26" t="s">
        <v>143</v>
      </c>
      <c r="B106" s="73">
        <f t="shared" si="10"/>
        <v>18168238</v>
      </c>
      <c r="C106" s="73">
        <v>318707</v>
      </c>
      <c r="D106" s="73">
        <v>1492631</v>
      </c>
      <c r="E106" s="73">
        <v>0</v>
      </c>
      <c r="F106" s="73">
        <v>2400</v>
      </c>
      <c r="G106" s="73">
        <v>16354500</v>
      </c>
      <c r="H106" s="29" t="str">
        <f t="shared" si="9"/>
        <v>correcto</v>
      </c>
    </row>
    <row r="107" spans="1:8" ht="21.75" customHeight="1" x14ac:dyDescent="0.25">
      <c r="A107" s="26" t="s">
        <v>144</v>
      </c>
      <c r="B107" s="73">
        <f t="shared" si="10"/>
        <v>3924555</v>
      </c>
      <c r="C107" s="73">
        <v>2042484</v>
      </c>
      <c r="D107" s="73">
        <v>1871271</v>
      </c>
      <c r="E107" s="73">
        <v>0</v>
      </c>
      <c r="F107" s="73">
        <v>0</v>
      </c>
      <c r="G107" s="73">
        <v>10800</v>
      </c>
      <c r="H107" s="29" t="str">
        <f t="shared" si="9"/>
        <v>correcto</v>
      </c>
    </row>
    <row r="108" spans="1:8" ht="21.75" customHeight="1" x14ac:dyDescent="0.25">
      <c r="A108" s="26" t="s">
        <v>145</v>
      </c>
      <c r="B108" s="73">
        <f t="shared" si="10"/>
        <v>93080741</v>
      </c>
      <c r="C108" s="2">
        <v>2506777</v>
      </c>
      <c r="D108" s="2">
        <v>330414</v>
      </c>
      <c r="E108" s="2">
        <v>8450</v>
      </c>
      <c r="F108" s="2">
        <v>0</v>
      </c>
      <c r="G108" s="2">
        <v>90235100</v>
      </c>
      <c r="H108" s="29" t="str">
        <f t="shared" si="9"/>
        <v>correcto</v>
      </c>
    </row>
    <row r="109" spans="1:8" ht="21.75" customHeight="1" x14ac:dyDescent="0.25">
      <c r="A109" s="26" t="s">
        <v>146</v>
      </c>
      <c r="B109" s="73">
        <f t="shared" si="10"/>
        <v>2967098</v>
      </c>
      <c r="C109" s="73">
        <v>794646</v>
      </c>
      <c r="D109" s="73">
        <v>2156252</v>
      </c>
      <c r="E109" s="73">
        <v>0</v>
      </c>
      <c r="F109" s="73">
        <v>0</v>
      </c>
      <c r="G109" s="73">
        <v>16200</v>
      </c>
      <c r="H109" s="29" t="str">
        <f t="shared" si="9"/>
        <v>correcto</v>
      </c>
    </row>
    <row r="110" spans="1:8" ht="21.75" customHeight="1" x14ac:dyDescent="0.25">
      <c r="A110" s="26" t="s">
        <v>147</v>
      </c>
      <c r="B110" s="73">
        <f t="shared" si="10"/>
        <v>3496620</v>
      </c>
      <c r="C110" s="73">
        <v>1426665</v>
      </c>
      <c r="D110" s="73">
        <v>1984555</v>
      </c>
      <c r="E110" s="73">
        <v>0</v>
      </c>
      <c r="F110" s="73">
        <v>0</v>
      </c>
      <c r="G110" s="73">
        <v>85400</v>
      </c>
      <c r="H110" s="29" t="str">
        <f t="shared" si="9"/>
        <v>correcto</v>
      </c>
    </row>
    <row r="111" spans="1:8" ht="21.75" customHeight="1" x14ac:dyDescent="0.25">
      <c r="A111" s="26" t="s">
        <v>148</v>
      </c>
      <c r="B111" s="73">
        <f t="shared" si="10"/>
        <v>5323294</v>
      </c>
      <c r="C111" s="73">
        <v>2886209</v>
      </c>
      <c r="D111" s="73">
        <v>1545385</v>
      </c>
      <c r="E111" s="73">
        <v>0</v>
      </c>
      <c r="F111" s="73">
        <v>0</v>
      </c>
      <c r="G111" s="73">
        <v>891700</v>
      </c>
      <c r="H111" s="29" t="str">
        <f t="shared" si="9"/>
        <v>correcto</v>
      </c>
    </row>
    <row r="112" spans="1:8" ht="21.75" customHeight="1" x14ac:dyDescent="0.25">
      <c r="A112" s="26" t="s">
        <v>149</v>
      </c>
      <c r="B112" s="73">
        <f t="shared" si="10"/>
        <v>1680147</v>
      </c>
      <c r="C112" s="73">
        <v>782771</v>
      </c>
      <c r="D112" s="73">
        <v>882176</v>
      </c>
      <c r="E112" s="73">
        <v>0</v>
      </c>
      <c r="F112" s="73">
        <v>0</v>
      </c>
      <c r="G112" s="73">
        <v>15200</v>
      </c>
      <c r="H112" s="29" t="str">
        <f t="shared" si="9"/>
        <v>correcto</v>
      </c>
    </row>
    <row r="113" spans="1:8" ht="21.75" customHeight="1" x14ac:dyDescent="0.25">
      <c r="A113" s="26" t="s">
        <v>150</v>
      </c>
      <c r="B113" s="73">
        <f t="shared" si="10"/>
        <v>3328377</v>
      </c>
      <c r="C113" s="73">
        <v>1068141</v>
      </c>
      <c r="D113" s="73">
        <v>1528066</v>
      </c>
      <c r="E113" s="73">
        <v>850</v>
      </c>
      <c r="F113" s="73">
        <v>243020</v>
      </c>
      <c r="G113" s="73">
        <v>488300</v>
      </c>
      <c r="H113" s="29" t="str">
        <f t="shared" si="9"/>
        <v>correcto</v>
      </c>
    </row>
    <row r="114" spans="1:8" ht="21.75" customHeight="1" x14ac:dyDescent="0.25">
      <c r="A114" s="26" t="s">
        <v>151</v>
      </c>
      <c r="B114" s="73">
        <f t="shared" si="10"/>
        <v>14320351</v>
      </c>
      <c r="C114" s="73">
        <v>7878482</v>
      </c>
      <c r="D114" s="73">
        <v>1533169</v>
      </c>
      <c r="E114" s="73">
        <v>0</v>
      </c>
      <c r="F114" s="73">
        <v>0</v>
      </c>
      <c r="G114" s="73">
        <v>4908700</v>
      </c>
      <c r="H114" s="29" t="str">
        <f t="shared" si="9"/>
        <v>correcto</v>
      </c>
    </row>
    <row r="115" spans="1:8" ht="21.75" customHeight="1" x14ac:dyDescent="0.25">
      <c r="A115" s="26" t="s">
        <v>152</v>
      </c>
      <c r="B115" s="73">
        <f t="shared" si="10"/>
        <v>7800709</v>
      </c>
      <c r="C115" s="73">
        <v>4092751</v>
      </c>
      <c r="D115" s="73">
        <v>930658</v>
      </c>
      <c r="E115" s="73">
        <v>0</v>
      </c>
      <c r="F115" s="73">
        <v>0</v>
      </c>
      <c r="G115" s="73">
        <v>2777300</v>
      </c>
      <c r="H115" s="29" t="str">
        <f t="shared" si="9"/>
        <v>correcto</v>
      </c>
    </row>
    <row r="116" spans="1:8" ht="21.75" customHeight="1" x14ac:dyDescent="0.25">
      <c r="A116" s="26" t="s">
        <v>153</v>
      </c>
      <c r="B116" s="73">
        <f t="shared" si="10"/>
        <v>869119</v>
      </c>
      <c r="C116" s="73">
        <v>486809</v>
      </c>
      <c r="D116" s="73">
        <v>369710</v>
      </c>
      <c r="E116" s="73">
        <v>0</v>
      </c>
      <c r="F116" s="73">
        <v>0</v>
      </c>
      <c r="G116" s="73">
        <v>12600</v>
      </c>
      <c r="H116" s="29" t="str">
        <f t="shared" si="9"/>
        <v>correcto</v>
      </c>
    </row>
    <row r="117" spans="1:8" ht="21.75" customHeight="1" x14ac:dyDescent="0.25">
      <c r="A117" s="26" t="s">
        <v>154</v>
      </c>
      <c r="B117" s="73">
        <f t="shared" si="10"/>
        <v>2157280</v>
      </c>
      <c r="C117" s="73">
        <v>1084826</v>
      </c>
      <c r="D117" s="73">
        <v>1044254</v>
      </c>
      <c r="E117" s="73">
        <v>0</v>
      </c>
      <c r="F117" s="73">
        <v>0</v>
      </c>
      <c r="G117" s="73">
        <v>28200</v>
      </c>
      <c r="H117" s="29" t="str">
        <f t="shared" si="9"/>
        <v>correcto</v>
      </c>
    </row>
    <row r="118" spans="1:8" ht="21.75" customHeight="1" x14ac:dyDescent="0.25">
      <c r="A118" s="26" t="s">
        <v>155</v>
      </c>
      <c r="B118" s="73">
        <f t="shared" si="10"/>
        <v>4219858</v>
      </c>
      <c r="C118" s="73">
        <v>1416568</v>
      </c>
      <c r="D118" s="73">
        <v>795290</v>
      </c>
      <c r="E118" s="73">
        <v>0</v>
      </c>
      <c r="F118" s="73">
        <v>0</v>
      </c>
      <c r="G118" s="73">
        <v>2008000</v>
      </c>
      <c r="H118" s="29" t="str">
        <f t="shared" si="9"/>
        <v>correcto</v>
      </c>
    </row>
    <row r="119" spans="1:8" ht="21.75" customHeight="1" x14ac:dyDescent="0.25">
      <c r="A119" s="26" t="s">
        <v>156</v>
      </c>
      <c r="B119" s="73">
        <f t="shared" si="10"/>
        <v>2987189</v>
      </c>
      <c r="C119" s="73">
        <v>1936427</v>
      </c>
      <c r="D119" s="73">
        <v>1011844</v>
      </c>
      <c r="E119" s="73">
        <v>0</v>
      </c>
      <c r="F119" s="73">
        <v>27718</v>
      </c>
      <c r="G119" s="73">
        <v>11200</v>
      </c>
      <c r="H119" s="29" t="str">
        <f t="shared" si="9"/>
        <v>correcto</v>
      </c>
    </row>
    <row r="120" spans="1:8" ht="21.75" customHeight="1" x14ac:dyDescent="0.25">
      <c r="A120" s="26" t="s">
        <v>157</v>
      </c>
      <c r="B120" s="73">
        <f t="shared" si="10"/>
        <v>7789428</v>
      </c>
      <c r="C120" s="73">
        <v>1907352</v>
      </c>
      <c r="D120" s="73">
        <v>322786</v>
      </c>
      <c r="E120" s="73">
        <v>6616</v>
      </c>
      <c r="F120" s="73">
        <v>10974</v>
      </c>
      <c r="G120" s="73">
        <v>5541700</v>
      </c>
      <c r="H120" s="29" t="str">
        <f t="shared" si="9"/>
        <v>correcto</v>
      </c>
    </row>
    <row r="121" spans="1:8" ht="21.75" customHeight="1" x14ac:dyDescent="0.25">
      <c r="A121" s="26" t="s">
        <v>158</v>
      </c>
      <c r="B121" s="73">
        <f t="shared" si="10"/>
        <v>7341421</v>
      </c>
      <c r="C121" s="73">
        <v>4238062</v>
      </c>
      <c r="D121" s="73">
        <v>403938</v>
      </c>
      <c r="E121" s="73">
        <v>4597</v>
      </c>
      <c r="F121" s="73">
        <v>35724</v>
      </c>
      <c r="G121" s="73">
        <v>2659100</v>
      </c>
      <c r="H121" s="29" t="str">
        <f t="shared" si="9"/>
        <v>correcto</v>
      </c>
    </row>
    <row r="122" spans="1:8" ht="21.75" customHeight="1" x14ac:dyDescent="0.25">
      <c r="A122" s="26" t="s">
        <v>159</v>
      </c>
      <c r="B122" s="73">
        <f t="shared" si="10"/>
        <v>1256298</v>
      </c>
      <c r="C122" s="73">
        <v>35926</v>
      </c>
      <c r="D122" s="73">
        <v>556272</v>
      </c>
      <c r="E122" s="73">
        <v>0</v>
      </c>
      <c r="F122" s="73">
        <v>0</v>
      </c>
      <c r="G122" s="73">
        <v>664100</v>
      </c>
      <c r="H122" s="29" t="str">
        <f t="shared" si="9"/>
        <v>correcto</v>
      </c>
    </row>
    <row r="123" spans="1:8" ht="21.75" customHeight="1" x14ac:dyDescent="0.25">
      <c r="A123" s="26" t="s">
        <v>160</v>
      </c>
      <c r="B123" s="73">
        <f t="shared" si="10"/>
        <v>2854809</v>
      </c>
      <c r="C123" s="73">
        <v>384453</v>
      </c>
      <c r="D123" s="73">
        <v>1136056</v>
      </c>
      <c r="E123" s="73">
        <v>0</v>
      </c>
      <c r="F123" s="73">
        <v>0</v>
      </c>
      <c r="G123" s="73">
        <v>1334300</v>
      </c>
      <c r="H123" s="29" t="str">
        <f t="shared" si="9"/>
        <v>correcto</v>
      </c>
    </row>
    <row r="124" spans="1:8" ht="21.75" customHeight="1" x14ac:dyDescent="0.25">
      <c r="A124" s="26" t="s">
        <v>161</v>
      </c>
      <c r="B124" s="73">
        <f t="shared" si="10"/>
        <v>16878754</v>
      </c>
      <c r="C124" s="73">
        <v>2945248</v>
      </c>
      <c r="D124" s="73">
        <v>3023229</v>
      </c>
      <c r="E124" s="73">
        <v>0</v>
      </c>
      <c r="F124" s="73">
        <v>752777</v>
      </c>
      <c r="G124" s="73">
        <v>10157500</v>
      </c>
      <c r="H124" s="29" t="str">
        <f t="shared" si="9"/>
        <v>correcto</v>
      </c>
    </row>
    <row r="125" spans="1:8" ht="21.75" customHeight="1" x14ac:dyDescent="0.25">
      <c r="A125" s="26" t="s">
        <v>162</v>
      </c>
      <c r="B125" s="73">
        <f t="shared" si="10"/>
        <v>2363731</v>
      </c>
      <c r="C125" s="73">
        <v>469749</v>
      </c>
      <c r="D125" s="73">
        <v>1890982</v>
      </c>
      <c r="E125" s="73">
        <v>0</v>
      </c>
      <c r="F125" s="73">
        <v>0</v>
      </c>
      <c r="G125" s="73">
        <v>3000</v>
      </c>
      <c r="H125" s="29" t="str">
        <f t="shared" si="9"/>
        <v>correcto</v>
      </c>
    </row>
    <row r="126" spans="1:8" ht="21.75" customHeight="1" x14ac:dyDescent="0.25">
      <c r="A126" s="26" t="s">
        <v>163</v>
      </c>
      <c r="B126" s="73">
        <f t="shared" si="10"/>
        <v>655787</v>
      </c>
      <c r="C126" s="73">
        <v>93844</v>
      </c>
      <c r="D126" s="73">
        <v>561743</v>
      </c>
      <c r="E126" s="73">
        <v>0</v>
      </c>
      <c r="F126" s="73">
        <v>0</v>
      </c>
      <c r="G126" s="73">
        <v>200</v>
      </c>
      <c r="H126" s="29" t="str">
        <f t="shared" si="9"/>
        <v>correcto</v>
      </c>
    </row>
    <row r="127" spans="1:8" ht="21.75" customHeight="1" x14ac:dyDescent="0.25">
      <c r="A127" s="26" t="s">
        <v>164</v>
      </c>
      <c r="B127" s="73">
        <f t="shared" si="10"/>
        <v>3395059</v>
      </c>
      <c r="C127" s="73">
        <v>1030853</v>
      </c>
      <c r="D127" s="73">
        <v>1594469</v>
      </c>
      <c r="E127" s="73">
        <v>0</v>
      </c>
      <c r="F127" s="73">
        <v>76837</v>
      </c>
      <c r="G127" s="73">
        <v>692900</v>
      </c>
      <c r="H127" s="29" t="str">
        <f t="shared" si="9"/>
        <v>correcto</v>
      </c>
    </row>
    <row r="128" spans="1:8" ht="21.75" customHeight="1" x14ac:dyDescent="0.25">
      <c r="A128" s="26" t="s">
        <v>165</v>
      </c>
      <c r="B128" s="73">
        <f t="shared" si="10"/>
        <v>7521820</v>
      </c>
      <c r="C128" s="73">
        <v>1914593</v>
      </c>
      <c r="D128" s="73">
        <v>3482027</v>
      </c>
      <c r="E128" s="73">
        <v>0</v>
      </c>
      <c r="F128" s="73">
        <v>0</v>
      </c>
      <c r="G128" s="73">
        <v>2125200</v>
      </c>
      <c r="H128" s="29" t="str">
        <f t="shared" si="9"/>
        <v>correcto</v>
      </c>
    </row>
    <row r="129" spans="1:8" ht="21.75" customHeight="1" x14ac:dyDescent="0.25">
      <c r="A129" s="26" t="s">
        <v>166</v>
      </c>
      <c r="B129" s="73">
        <f t="shared" si="10"/>
        <v>12460469</v>
      </c>
      <c r="C129" s="73">
        <v>3853794</v>
      </c>
      <c r="D129" s="73">
        <v>2461475</v>
      </c>
      <c r="E129" s="73">
        <v>0</v>
      </c>
      <c r="F129" s="73">
        <v>0</v>
      </c>
      <c r="G129" s="73">
        <v>6145200</v>
      </c>
      <c r="H129" s="29" t="str">
        <f t="shared" si="9"/>
        <v>correcto</v>
      </c>
    </row>
    <row r="130" spans="1:8" ht="21.75" customHeight="1" x14ac:dyDescent="0.25">
      <c r="A130" s="26" t="s">
        <v>167</v>
      </c>
      <c r="B130" s="73">
        <f t="shared" si="10"/>
        <v>6926759</v>
      </c>
      <c r="C130" s="73">
        <v>2217734</v>
      </c>
      <c r="D130" s="73">
        <v>2331725</v>
      </c>
      <c r="E130" s="73">
        <v>0</v>
      </c>
      <c r="F130" s="73">
        <v>0</v>
      </c>
      <c r="G130" s="73">
        <v>2377300</v>
      </c>
      <c r="H130" s="29" t="str">
        <f t="shared" si="9"/>
        <v>correcto</v>
      </c>
    </row>
    <row r="131" spans="1:8" ht="21.75" customHeight="1" x14ac:dyDescent="0.25">
      <c r="A131" s="26" t="s">
        <v>168</v>
      </c>
      <c r="B131" s="73">
        <f t="shared" si="10"/>
        <v>9543828</v>
      </c>
      <c r="C131" s="73">
        <v>7232102</v>
      </c>
      <c r="D131" s="73">
        <v>2231926</v>
      </c>
      <c r="E131" s="73">
        <v>0</v>
      </c>
      <c r="F131" s="73">
        <v>47500</v>
      </c>
      <c r="G131" s="73">
        <v>32300</v>
      </c>
      <c r="H131" s="29" t="str">
        <f t="shared" si="9"/>
        <v>correcto</v>
      </c>
    </row>
    <row r="132" spans="1:8" ht="21.75" customHeight="1" x14ac:dyDescent="0.25">
      <c r="A132" s="26" t="s">
        <v>169</v>
      </c>
      <c r="B132" s="73">
        <f t="shared" si="10"/>
        <v>32040985</v>
      </c>
      <c r="C132" s="73">
        <v>1417096</v>
      </c>
      <c r="D132" s="73">
        <v>543606</v>
      </c>
      <c r="E132" s="73">
        <v>585</v>
      </c>
      <c r="F132" s="73">
        <v>2407498</v>
      </c>
      <c r="G132" s="73">
        <v>27672200</v>
      </c>
      <c r="H132" s="29" t="str">
        <f t="shared" si="9"/>
        <v>correcto</v>
      </c>
    </row>
    <row r="133" spans="1:8" ht="15.75" x14ac:dyDescent="0.25">
      <c r="A133" s="26"/>
      <c r="B133" s="73"/>
      <c r="C133" s="73"/>
      <c r="D133" s="73"/>
      <c r="E133" s="73"/>
      <c r="F133" s="73"/>
      <c r="G133" s="73"/>
    </row>
  </sheetData>
  <mergeCells count="2">
    <mergeCell ref="B6:C6"/>
    <mergeCell ref="B8:G8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"/>
  <sheetViews>
    <sheetView zoomScale="85" zoomScaleNormal="85" workbookViewId="0">
      <selection activeCell="A4" sqref="A4"/>
    </sheetView>
  </sheetViews>
  <sheetFormatPr baseColWidth="10" defaultColWidth="11.42578125" defaultRowHeight="15" x14ac:dyDescent="0.25"/>
  <cols>
    <col min="1" max="1" width="23.42578125" style="2" customWidth="1"/>
    <col min="2" max="2" width="16.7109375" style="2" customWidth="1"/>
    <col min="3" max="4" width="14.140625" style="2" customWidth="1"/>
    <col min="5" max="6" width="12.5703125" style="2" customWidth="1"/>
    <col min="7" max="7" width="13.5703125" style="2" customWidth="1"/>
    <col min="8" max="16384" width="11.42578125" style="2"/>
  </cols>
  <sheetData>
    <row r="1" spans="1:13" ht="15.75" x14ac:dyDescent="0.25">
      <c r="A1" s="1"/>
      <c r="B1" s="27" t="str">
        <f>+IF(+B10+B30=B9,"correcto","ERROR")</f>
        <v>correcto</v>
      </c>
      <c r="C1" s="27" t="str">
        <f t="shared" ref="C1:G1" si="0">+IF(+C10+C30=C9,"correcto","ERROR")</f>
        <v>correcto</v>
      </c>
      <c r="D1" s="27" t="str">
        <f t="shared" si="0"/>
        <v>correcto</v>
      </c>
      <c r="E1" s="27" t="str">
        <f t="shared" si="0"/>
        <v>correcto</v>
      </c>
      <c r="F1" s="27" t="str">
        <f t="shared" si="0"/>
        <v>correcto</v>
      </c>
      <c r="G1" s="27" t="str">
        <f t="shared" si="0"/>
        <v>correcto</v>
      </c>
      <c r="H1" s="28"/>
      <c r="I1" s="28"/>
      <c r="J1" s="28"/>
      <c r="K1" s="28"/>
      <c r="L1" s="28"/>
      <c r="M1" s="28"/>
    </row>
    <row r="2" spans="1:13" ht="15.75" x14ac:dyDescent="0.25">
      <c r="A2" s="1"/>
      <c r="B2" s="27" t="str">
        <f>+IF(+SUM(B11:B29)=B10,"correcto","ERROR")</f>
        <v>correcto</v>
      </c>
      <c r="C2" s="27" t="str">
        <f t="shared" ref="C2:G2" si="1">+IF(+SUM(C11:C29)=C10,"correcto","ERROR")</f>
        <v>correcto</v>
      </c>
      <c r="D2" s="27" t="str">
        <f t="shared" si="1"/>
        <v>correcto</v>
      </c>
      <c r="E2" s="27" t="str">
        <f t="shared" si="1"/>
        <v>correcto</v>
      </c>
      <c r="F2" s="27" t="str">
        <f t="shared" si="1"/>
        <v>correcto</v>
      </c>
      <c r="G2" s="27" t="str">
        <f t="shared" si="1"/>
        <v>correcto</v>
      </c>
      <c r="H2" s="28"/>
      <c r="I2" s="28"/>
      <c r="J2" s="28"/>
      <c r="K2" s="28"/>
      <c r="L2" s="28"/>
      <c r="M2" s="28"/>
    </row>
    <row r="3" spans="1:13" x14ac:dyDescent="0.25">
      <c r="B3" s="27" t="str">
        <f>+IF(+SUM(B31:B132)=B30,"correcto","ERROR")</f>
        <v>correcto</v>
      </c>
      <c r="C3" s="27" t="str">
        <f t="shared" ref="C3:G3" si="2">+IF(+SUM(C31:C132)=C30,"correcto","ERROR")</f>
        <v>correcto</v>
      </c>
      <c r="D3" s="27" t="str">
        <f t="shared" si="2"/>
        <v>ERROR</v>
      </c>
      <c r="E3" s="27" t="str">
        <f t="shared" si="2"/>
        <v>correcto</v>
      </c>
      <c r="F3" s="27" t="str">
        <f t="shared" si="2"/>
        <v>correcto</v>
      </c>
      <c r="G3" s="27" t="str">
        <f t="shared" si="2"/>
        <v>correcto</v>
      </c>
      <c r="H3" s="28"/>
      <c r="I3" s="28"/>
      <c r="J3" s="28"/>
      <c r="K3" s="28"/>
      <c r="L3" s="28"/>
      <c r="M3" s="28"/>
    </row>
    <row r="4" spans="1:13" ht="15.75" x14ac:dyDescent="0.25">
      <c r="A4" s="1" t="s">
        <v>172</v>
      </c>
    </row>
    <row r="5" spans="1:13" ht="15.75" x14ac:dyDescent="0.25">
      <c r="A5" s="1" t="s">
        <v>79</v>
      </c>
      <c r="B5" s="3"/>
      <c r="C5" s="3"/>
      <c r="D5" s="3"/>
      <c r="E5" s="3"/>
      <c r="F5" s="3"/>
      <c r="G5" s="3"/>
    </row>
    <row r="6" spans="1:13" ht="15" customHeight="1" x14ac:dyDescent="0.25">
      <c r="A6" s="3"/>
      <c r="B6" s="89"/>
      <c r="C6" s="89"/>
      <c r="D6" s="4"/>
      <c r="E6" s="5"/>
      <c r="F6" s="3"/>
      <c r="G6" s="3"/>
    </row>
    <row r="7" spans="1:13" ht="51" customHeight="1" x14ac:dyDescent="0.25">
      <c r="A7" s="21" t="s">
        <v>36</v>
      </c>
      <c r="B7" s="21" t="s">
        <v>32</v>
      </c>
      <c r="C7" s="21" t="s">
        <v>37</v>
      </c>
      <c r="D7" s="21" t="s">
        <v>38</v>
      </c>
      <c r="E7" s="21" t="s">
        <v>39</v>
      </c>
      <c r="F7" s="21" t="s">
        <v>40</v>
      </c>
      <c r="G7" s="21" t="s">
        <v>41</v>
      </c>
    </row>
    <row r="8" spans="1:13" ht="21.75" customHeight="1" x14ac:dyDescent="0.25">
      <c r="A8" s="25"/>
      <c r="B8" s="99" t="s">
        <v>170</v>
      </c>
      <c r="C8" s="100"/>
      <c r="D8" s="100"/>
      <c r="E8" s="100"/>
      <c r="F8" s="100"/>
      <c r="G8" s="100"/>
    </row>
    <row r="9" spans="1:13" ht="33" customHeight="1" x14ac:dyDescent="0.25">
      <c r="A9" s="63" t="s">
        <v>45</v>
      </c>
      <c r="B9" s="75">
        <f>+B10+B30</f>
        <v>7207803</v>
      </c>
      <c r="C9" s="75">
        <f t="shared" ref="C9:G9" si="3">+C10+C30</f>
        <v>487833</v>
      </c>
      <c r="D9" s="75">
        <f t="shared" si="3"/>
        <v>479705</v>
      </c>
      <c r="E9" s="75">
        <f t="shared" si="3"/>
        <v>21933</v>
      </c>
      <c r="F9" s="75">
        <f t="shared" si="3"/>
        <v>28140</v>
      </c>
      <c r="G9" s="75">
        <f t="shared" si="3"/>
        <v>6190192</v>
      </c>
      <c r="H9" s="29" t="str">
        <f>+IF(+SUM(C9:G9)=B9,"correcto","ERROR")</f>
        <v>correcto</v>
      </c>
    </row>
    <row r="10" spans="1:13" ht="33" customHeight="1" x14ac:dyDescent="0.25">
      <c r="A10" s="63" t="s">
        <v>44</v>
      </c>
      <c r="B10" s="75">
        <f>SUM(B11:B29)</f>
        <v>4048403</v>
      </c>
      <c r="C10" s="75">
        <f t="shared" ref="C10:G10" si="4">SUM(C11:C29)</f>
        <v>15824</v>
      </c>
      <c r="D10" s="75">
        <f t="shared" si="4"/>
        <v>5423</v>
      </c>
      <c r="E10" s="75">
        <f t="shared" si="4"/>
        <v>233</v>
      </c>
      <c r="F10" s="75">
        <f t="shared" si="4"/>
        <v>3298</v>
      </c>
      <c r="G10" s="75">
        <f t="shared" si="4"/>
        <v>4023625</v>
      </c>
      <c r="H10" s="29" t="str">
        <f t="shared" ref="H10:H73" si="5">+IF(+SUM(C10:G10)=B10,"correcto","ERROR")</f>
        <v>correcto</v>
      </c>
    </row>
    <row r="11" spans="1:13" ht="21.75" customHeight="1" x14ac:dyDescent="0.25">
      <c r="A11" s="24" t="s">
        <v>46</v>
      </c>
      <c r="B11" s="77">
        <f>SUM(C11:G11)</f>
        <v>39103</v>
      </c>
      <c r="C11" s="77">
        <v>1020</v>
      </c>
      <c r="D11" s="77">
        <v>323</v>
      </c>
      <c r="E11" s="77">
        <v>0</v>
      </c>
      <c r="F11" s="77">
        <v>0</v>
      </c>
      <c r="G11" s="77">
        <v>37760</v>
      </c>
      <c r="H11" s="29" t="str">
        <f t="shared" si="5"/>
        <v>correcto</v>
      </c>
    </row>
    <row r="12" spans="1:13" ht="21.75" customHeight="1" x14ac:dyDescent="0.25">
      <c r="A12" s="24" t="s">
        <v>47</v>
      </c>
      <c r="B12" s="77">
        <f t="shared" ref="B12:B29" si="6">SUM(C12:G12)</f>
        <v>434421</v>
      </c>
      <c r="C12" s="77">
        <v>476</v>
      </c>
      <c r="D12" s="77">
        <v>12</v>
      </c>
      <c r="E12" s="77">
        <v>0</v>
      </c>
      <c r="F12" s="77">
        <v>0</v>
      </c>
      <c r="G12" s="77">
        <v>433933</v>
      </c>
      <c r="H12" s="29" t="str">
        <f t="shared" si="5"/>
        <v>correcto</v>
      </c>
    </row>
    <row r="13" spans="1:13" ht="21.75" customHeight="1" x14ac:dyDescent="0.25">
      <c r="A13" s="24" t="s">
        <v>48</v>
      </c>
      <c r="B13" s="77">
        <f t="shared" si="6"/>
        <v>162555</v>
      </c>
      <c r="C13" s="77">
        <v>1754</v>
      </c>
      <c r="D13" s="77">
        <v>438</v>
      </c>
      <c r="E13" s="77">
        <v>0</v>
      </c>
      <c r="F13" s="77">
        <v>37</v>
      </c>
      <c r="G13" s="77">
        <v>160326</v>
      </c>
      <c r="H13" s="29" t="str">
        <f t="shared" si="5"/>
        <v>correcto</v>
      </c>
    </row>
    <row r="14" spans="1:13" ht="21.75" customHeight="1" x14ac:dyDescent="0.25">
      <c r="A14" s="24" t="s">
        <v>49</v>
      </c>
      <c r="B14" s="77">
        <f t="shared" si="6"/>
        <v>46818</v>
      </c>
      <c r="C14" s="78">
        <v>204</v>
      </c>
      <c r="D14" s="78">
        <v>1425</v>
      </c>
      <c r="E14" s="78">
        <v>0</v>
      </c>
      <c r="F14" s="78">
        <v>0</v>
      </c>
      <c r="G14" s="78">
        <v>45189</v>
      </c>
      <c r="H14" s="29" t="str">
        <f t="shared" si="5"/>
        <v>correcto</v>
      </c>
    </row>
    <row r="15" spans="1:13" ht="21.75" customHeight="1" x14ac:dyDescent="0.25">
      <c r="A15" s="24" t="s">
        <v>50</v>
      </c>
      <c r="B15" s="77">
        <f t="shared" si="6"/>
        <v>66530</v>
      </c>
      <c r="C15" s="78">
        <v>4825</v>
      </c>
      <c r="D15" s="78">
        <v>422</v>
      </c>
      <c r="E15" s="78">
        <v>0</v>
      </c>
      <c r="F15" s="78">
        <v>0</v>
      </c>
      <c r="G15" s="78">
        <v>61283</v>
      </c>
      <c r="H15" s="29" t="str">
        <f t="shared" si="5"/>
        <v>correcto</v>
      </c>
    </row>
    <row r="16" spans="1:13" ht="21.75" customHeight="1" x14ac:dyDescent="0.25">
      <c r="A16" s="24" t="s">
        <v>51</v>
      </c>
      <c r="B16" s="77">
        <f t="shared" si="6"/>
        <v>452734</v>
      </c>
      <c r="C16" s="78">
        <v>0</v>
      </c>
      <c r="D16" s="78">
        <v>0</v>
      </c>
      <c r="E16" s="78">
        <v>0</v>
      </c>
      <c r="F16" s="78">
        <v>231</v>
      </c>
      <c r="G16" s="78">
        <v>452503</v>
      </c>
      <c r="H16" s="29" t="str">
        <f t="shared" si="5"/>
        <v>correcto</v>
      </c>
    </row>
    <row r="17" spans="1:8" ht="21.75" customHeight="1" x14ac:dyDescent="0.25">
      <c r="A17" s="24" t="s">
        <v>52</v>
      </c>
      <c r="B17" s="77">
        <f t="shared" si="6"/>
        <v>110482</v>
      </c>
      <c r="C17" s="78">
        <v>879</v>
      </c>
      <c r="D17" s="78">
        <v>473</v>
      </c>
      <c r="E17" s="78">
        <v>0</v>
      </c>
      <c r="F17" s="78">
        <v>183</v>
      </c>
      <c r="G17" s="78">
        <v>108947</v>
      </c>
      <c r="H17" s="29" t="str">
        <f t="shared" si="5"/>
        <v>correcto</v>
      </c>
    </row>
    <row r="18" spans="1:8" ht="21.75" customHeight="1" x14ac:dyDescent="0.25">
      <c r="A18" s="24" t="s">
        <v>53</v>
      </c>
      <c r="B18" s="77">
        <f t="shared" si="6"/>
        <v>422171</v>
      </c>
      <c r="C18" s="78">
        <v>0</v>
      </c>
      <c r="D18" s="78">
        <v>0</v>
      </c>
      <c r="E18" s="78">
        <v>0</v>
      </c>
      <c r="F18" s="78">
        <v>0</v>
      </c>
      <c r="G18" s="78">
        <v>422171</v>
      </c>
      <c r="H18" s="29" t="str">
        <f t="shared" si="5"/>
        <v>correcto</v>
      </c>
    </row>
    <row r="19" spans="1:8" ht="21.75" customHeight="1" x14ac:dyDescent="0.25">
      <c r="A19" s="24" t="s">
        <v>54</v>
      </c>
      <c r="B19" s="77">
        <f t="shared" si="6"/>
        <v>165395</v>
      </c>
      <c r="C19" s="78">
        <v>0</v>
      </c>
      <c r="D19" s="78">
        <v>117</v>
      </c>
      <c r="E19" s="78">
        <v>0</v>
      </c>
      <c r="F19" s="78">
        <v>0</v>
      </c>
      <c r="G19" s="78">
        <v>165278</v>
      </c>
      <c r="H19" s="29" t="str">
        <f t="shared" si="5"/>
        <v>correcto</v>
      </c>
    </row>
    <row r="20" spans="1:8" ht="21.75" customHeight="1" x14ac:dyDescent="0.25">
      <c r="A20" s="24" t="s">
        <v>55</v>
      </c>
      <c r="B20" s="77">
        <f t="shared" si="6"/>
        <v>428609</v>
      </c>
      <c r="C20" s="78">
        <v>272</v>
      </c>
      <c r="D20" s="78">
        <v>558</v>
      </c>
      <c r="E20" s="78">
        <v>0</v>
      </c>
      <c r="F20" s="78">
        <v>37</v>
      </c>
      <c r="G20" s="78">
        <v>427742</v>
      </c>
      <c r="H20" s="29" t="str">
        <f t="shared" si="5"/>
        <v>correcto</v>
      </c>
    </row>
    <row r="21" spans="1:8" ht="21.75" customHeight="1" x14ac:dyDescent="0.25">
      <c r="A21" s="24" t="s">
        <v>56</v>
      </c>
      <c r="B21" s="77">
        <f t="shared" si="6"/>
        <v>66173</v>
      </c>
      <c r="C21" s="77">
        <v>75</v>
      </c>
      <c r="D21" s="77">
        <v>479</v>
      </c>
      <c r="E21" s="77">
        <v>0</v>
      </c>
      <c r="F21" s="77">
        <v>3</v>
      </c>
      <c r="G21" s="77">
        <v>65616</v>
      </c>
      <c r="H21" s="29" t="str">
        <f t="shared" si="5"/>
        <v>correcto</v>
      </c>
    </row>
    <row r="22" spans="1:8" ht="21.75" customHeight="1" x14ac:dyDescent="0.25">
      <c r="A22" s="24" t="s">
        <v>57</v>
      </c>
      <c r="B22" s="77">
        <f t="shared" si="6"/>
        <v>37066</v>
      </c>
      <c r="C22" s="77">
        <v>537</v>
      </c>
      <c r="D22" s="77">
        <v>1088</v>
      </c>
      <c r="E22" s="77">
        <v>0</v>
      </c>
      <c r="F22" s="77">
        <v>157</v>
      </c>
      <c r="G22" s="77">
        <v>35284</v>
      </c>
      <c r="H22" s="29" t="str">
        <f t="shared" si="5"/>
        <v>correcto</v>
      </c>
    </row>
    <row r="23" spans="1:8" ht="21.75" customHeight="1" x14ac:dyDescent="0.25">
      <c r="A23" s="24" t="s">
        <v>58</v>
      </c>
      <c r="B23" s="77">
        <f t="shared" si="6"/>
        <v>214852</v>
      </c>
      <c r="C23" s="77">
        <v>38</v>
      </c>
      <c r="D23" s="77">
        <v>14</v>
      </c>
      <c r="E23" s="77">
        <v>0</v>
      </c>
      <c r="F23" s="77">
        <v>0</v>
      </c>
      <c r="G23" s="77">
        <v>214800</v>
      </c>
      <c r="H23" s="29" t="str">
        <f t="shared" si="5"/>
        <v>correcto</v>
      </c>
    </row>
    <row r="24" spans="1:8" ht="21.75" customHeight="1" x14ac:dyDescent="0.25">
      <c r="A24" s="24" t="s">
        <v>59</v>
      </c>
      <c r="B24" s="77">
        <f t="shared" si="6"/>
        <v>224227</v>
      </c>
      <c r="C24" s="77">
        <v>453</v>
      </c>
      <c r="D24" s="77">
        <v>12</v>
      </c>
      <c r="E24" s="77">
        <v>209</v>
      </c>
      <c r="F24" s="77">
        <v>87</v>
      </c>
      <c r="G24" s="77">
        <v>223466</v>
      </c>
      <c r="H24" s="29" t="str">
        <f t="shared" si="5"/>
        <v>correcto</v>
      </c>
    </row>
    <row r="25" spans="1:8" ht="21.75" customHeight="1" x14ac:dyDescent="0.25">
      <c r="A25" s="24" t="s">
        <v>60</v>
      </c>
      <c r="B25" s="77">
        <f t="shared" si="6"/>
        <v>108516</v>
      </c>
      <c r="C25" s="77">
        <v>487</v>
      </c>
      <c r="D25" s="77">
        <v>1</v>
      </c>
      <c r="E25" s="77">
        <v>21</v>
      </c>
      <c r="F25" s="77">
        <v>298</v>
      </c>
      <c r="G25" s="77">
        <v>107709</v>
      </c>
      <c r="H25" s="29" t="str">
        <f t="shared" si="5"/>
        <v>correcto</v>
      </c>
    </row>
    <row r="26" spans="1:8" ht="21.75" customHeight="1" x14ac:dyDescent="0.25">
      <c r="A26" s="24" t="s">
        <v>61</v>
      </c>
      <c r="B26" s="77">
        <f t="shared" si="6"/>
        <v>209375</v>
      </c>
      <c r="C26" s="77">
        <v>126</v>
      </c>
      <c r="D26" s="77">
        <v>21</v>
      </c>
      <c r="E26" s="77">
        <v>0</v>
      </c>
      <c r="F26" s="77">
        <v>0</v>
      </c>
      <c r="G26" s="77">
        <v>209228</v>
      </c>
      <c r="H26" s="29" t="str">
        <f t="shared" si="5"/>
        <v>correcto</v>
      </c>
    </row>
    <row r="27" spans="1:8" ht="21.75" customHeight="1" x14ac:dyDescent="0.25">
      <c r="A27" s="24" t="s">
        <v>62</v>
      </c>
      <c r="B27" s="77">
        <f t="shared" si="6"/>
        <v>221752</v>
      </c>
      <c r="C27" s="77">
        <v>4665</v>
      </c>
      <c r="D27" s="77">
        <v>19</v>
      </c>
      <c r="E27" s="77">
        <v>3</v>
      </c>
      <c r="F27" s="77">
        <v>2265</v>
      </c>
      <c r="G27" s="77">
        <v>214800</v>
      </c>
      <c r="H27" s="29" t="str">
        <f t="shared" si="5"/>
        <v>correcto</v>
      </c>
    </row>
    <row r="28" spans="1:8" ht="21.75" customHeight="1" x14ac:dyDescent="0.25">
      <c r="A28" s="24" t="s">
        <v>63</v>
      </c>
      <c r="B28" s="77">
        <f t="shared" si="6"/>
        <v>224106</v>
      </c>
      <c r="C28" s="77">
        <v>0</v>
      </c>
      <c r="D28" s="77">
        <v>21</v>
      </c>
      <c r="E28" s="77">
        <v>0</v>
      </c>
      <c r="F28" s="77">
        <v>0</v>
      </c>
      <c r="G28" s="77">
        <v>224085</v>
      </c>
      <c r="H28" s="29" t="str">
        <f t="shared" si="5"/>
        <v>correcto</v>
      </c>
    </row>
    <row r="29" spans="1:8" ht="21.75" customHeight="1" x14ac:dyDescent="0.25">
      <c r="A29" s="24" t="s">
        <v>64</v>
      </c>
      <c r="B29" s="77">
        <f t="shared" si="6"/>
        <v>413518</v>
      </c>
      <c r="C29" s="79">
        <v>13</v>
      </c>
      <c r="D29" s="79">
        <v>0</v>
      </c>
      <c r="E29" s="79">
        <v>0</v>
      </c>
      <c r="F29" s="79">
        <v>0</v>
      </c>
      <c r="G29" s="79">
        <v>413505</v>
      </c>
      <c r="H29" s="29" t="str">
        <f t="shared" si="5"/>
        <v>correcto</v>
      </c>
    </row>
    <row r="30" spans="1:8" ht="33" customHeight="1" x14ac:dyDescent="0.25">
      <c r="A30" s="63" t="s">
        <v>65</v>
      </c>
      <c r="B30" s="80">
        <f>C30+D30+E30+F30+G30</f>
        <v>3159400</v>
      </c>
      <c r="C30" s="80">
        <v>472009</v>
      </c>
      <c r="D30" s="80">
        <v>474282</v>
      </c>
      <c r="E30" s="80">
        <v>21700</v>
      </c>
      <c r="F30" s="80">
        <v>24842</v>
      </c>
      <c r="G30" s="80">
        <v>2166567</v>
      </c>
      <c r="H30" s="29" t="str">
        <f t="shared" si="5"/>
        <v>correcto</v>
      </c>
    </row>
    <row r="31" spans="1:8" ht="21.75" customHeight="1" x14ac:dyDescent="0.25">
      <c r="A31" s="24" t="s">
        <v>66</v>
      </c>
      <c r="B31" s="81">
        <v>29157</v>
      </c>
      <c r="C31" s="81">
        <v>6649</v>
      </c>
      <c r="D31" s="81">
        <v>6072</v>
      </c>
      <c r="E31" s="81">
        <v>1</v>
      </c>
      <c r="F31" s="81">
        <v>340</v>
      </c>
      <c r="G31" s="81">
        <v>16095</v>
      </c>
      <c r="H31" s="29" t="str">
        <f t="shared" si="5"/>
        <v>correcto</v>
      </c>
    </row>
    <row r="32" spans="1:8" ht="21.75" customHeight="1" x14ac:dyDescent="0.25">
      <c r="A32" s="24" t="s">
        <v>67</v>
      </c>
      <c r="B32" s="81">
        <f t="shared" ref="B32:B95" si="7">SUM(C32:G32)</f>
        <v>5457</v>
      </c>
      <c r="C32" s="81">
        <v>2331</v>
      </c>
      <c r="D32" s="81">
        <v>2507</v>
      </c>
      <c r="E32" s="81">
        <v>0</v>
      </c>
      <c r="F32" s="81">
        <v>0</v>
      </c>
      <c r="G32" s="81">
        <v>619</v>
      </c>
      <c r="H32" s="29" t="str">
        <f t="shared" si="5"/>
        <v>correcto</v>
      </c>
    </row>
    <row r="33" spans="1:9" ht="21.75" customHeight="1" x14ac:dyDescent="0.25">
      <c r="A33" s="24" t="s">
        <v>68</v>
      </c>
      <c r="B33" s="81">
        <f t="shared" si="7"/>
        <v>10990</v>
      </c>
      <c r="C33" s="81">
        <v>1793</v>
      </c>
      <c r="D33" s="81">
        <v>8578</v>
      </c>
      <c r="E33" s="81">
        <v>0</v>
      </c>
      <c r="F33" s="81">
        <v>0</v>
      </c>
      <c r="G33" s="81">
        <v>619</v>
      </c>
      <c r="H33" s="29" t="str">
        <f t="shared" si="5"/>
        <v>correcto</v>
      </c>
    </row>
    <row r="34" spans="1:9" ht="21.75" customHeight="1" x14ac:dyDescent="0.25">
      <c r="A34" s="24" t="s">
        <v>69</v>
      </c>
      <c r="B34" s="81">
        <f t="shared" si="7"/>
        <v>55399</v>
      </c>
      <c r="C34" s="81">
        <v>4281</v>
      </c>
      <c r="D34" s="81">
        <v>9835</v>
      </c>
      <c r="E34" s="81">
        <v>0</v>
      </c>
      <c r="F34" s="81">
        <v>1047</v>
      </c>
      <c r="G34" s="81">
        <v>40236</v>
      </c>
      <c r="H34" s="29" t="str">
        <f t="shared" si="5"/>
        <v>correcto</v>
      </c>
    </row>
    <row r="35" spans="1:9" ht="21.75" customHeight="1" x14ac:dyDescent="0.25">
      <c r="A35" s="24" t="s">
        <v>70</v>
      </c>
      <c r="B35" s="81">
        <f t="shared" si="7"/>
        <v>76713</v>
      </c>
      <c r="C35" s="81">
        <v>2358</v>
      </c>
      <c r="D35" s="81">
        <v>3056</v>
      </c>
      <c r="E35" s="81">
        <v>92</v>
      </c>
      <c r="F35" s="81">
        <v>20</v>
      </c>
      <c r="G35" s="81">
        <v>71187</v>
      </c>
      <c r="H35" s="29" t="str">
        <f t="shared" si="5"/>
        <v>correcto</v>
      </c>
    </row>
    <row r="36" spans="1:9" ht="21.75" customHeight="1" x14ac:dyDescent="0.25">
      <c r="A36" s="24" t="s">
        <v>71</v>
      </c>
      <c r="B36" s="81">
        <f t="shared" si="7"/>
        <v>20487</v>
      </c>
      <c r="C36" s="81">
        <v>14049</v>
      </c>
      <c r="D36" s="81">
        <v>5785</v>
      </c>
      <c r="E36" s="81">
        <v>0</v>
      </c>
      <c r="F36" s="81">
        <v>34</v>
      </c>
      <c r="G36" s="81">
        <v>619</v>
      </c>
      <c r="H36" s="29" t="str">
        <f t="shared" si="5"/>
        <v>correcto</v>
      </c>
    </row>
    <row r="37" spans="1:9" ht="21.75" customHeight="1" x14ac:dyDescent="0.25">
      <c r="A37" s="26" t="s">
        <v>73</v>
      </c>
      <c r="B37" s="81">
        <f t="shared" si="7"/>
        <v>34705</v>
      </c>
      <c r="C37" s="81">
        <v>6378</v>
      </c>
      <c r="D37" s="81">
        <v>1812</v>
      </c>
      <c r="E37" s="81">
        <v>1</v>
      </c>
      <c r="F37" s="81">
        <v>515</v>
      </c>
      <c r="G37" s="81">
        <v>25999</v>
      </c>
      <c r="H37" s="29" t="str">
        <f t="shared" si="5"/>
        <v>correcto</v>
      </c>
    </row>
    <row r="38" spans="1:9" ht="21.75" customHeight="1" x14ac:dyDescent="0.25">
      <c r="A38" s="26" t="s">
        <v>72</v>
      </c>
      <c r="B38" s="81">
        <f t="shared" si="7"/>
        <v>21775</v>
      </c>
      <c r="C38" s="81">
        <v>5669</v>
      </c>
      <c r="D38" s="81">
        <v>1868</v>
      </c>
      <c r="E38" s="81">
        <v>0</v>
      </c>
      <c r="F38" s="81">
        <v>0</v>
      </c>
      <c r="G38" s="81">
        <v>14238</v>
      </c>
      <c r="H38" s="29" t="str">
        <f t="shared" si="5"/>
        <v>correcto</v>
      </c>
    </row>
    <row r="39" spans="1:9" ht="21.75" customHeight="1" x14ac:dyDescent="0.25">
      <c r="A39" s="26" t="s">
        <v>74</v>
      </c>
      <c r="B39" s="81">
        <f t="shared" si="7"/>
        <v>24942</v>
      </c>
      <c r="C39" s="81">
        <v>615</v>
      </c>
      <c r="D39" s="81">
        <v>185</v>
      </c>
      <c r="E39" s="81">
        <v>0</v>
      </c>
      <c r="F39" s="81">
        <v>0</v>
      </c>
      <c r="G39" s="81">
        <v>24142</v>
      </c>
      <c r="H39" s="29" t="str">
        <f t="shared" si="5"/>
        <v>correcto</v>
      </c>
    </row>
    <row r="40" spans="1:9" ht="21.75" customHeight="1" x14ac:dyDescent="0.25">
      <c r="A40" s="26" t="s">
        <v>75</v>
      </c>
      <c r="B40" s="81">
        <f t="shared" si="7"/>
        <v>16471</v>
      </c>
      <c r="C40" s="81">
        <v>8482</v>
      </c>
      <c r="D40" s="81">
        <v>7370</v>
      </c>
      <c r="E40" s="81">
        <v>0</v>
      </c>
      <c r="F40" s="81">
        <v>0</v>
      </c>
      <c r="G40" s="81">
        <v>619</v>
      </c>
      <c r="H40" s="29" t="str">
        <f t="shared" si="5"/>
        <v>correcto</v>
      </c>
    </row>
    <row r="41" spans="1:9" ht="21.75" customHeight="1" x14ac:dyDescent="0.25">
      <c r="A41" s="26" t="s">
        <v>76</v>
      </c>
      <c r="B41" s="81">
        <f t="shared" si="7"/>
        <v>12873</v>
      </c>
      <c r="C41" s="81">
        <v>4157</v>
      </c>
      <c r="D41" s="81">
        <v>4383</v>
      </c>
      <c r="E41" s="81">
        <v>0</v>
      </c>
      <c r="F41" s="81">
        <v>0</v>
      </c>
      <c r="G41" s="81">
        <v>4333</v>
      </c>
      <c r="H41" s="29" t="str">
        <f t="shared" si="5"/>
        <v>correcto</v>
      </c>
    </row>
    <row r="42" spans="1:9" ht="21.75" customHeight="1" x14ac:dyDescent="0.25">
      <c r="A42" s="26" t="s">
        <v>77</v>
      </c>
      <c r="B42" s="81">
        <f t="shared" si="7"/>
        <v>14232</v>
      </c>
      <c r="C42" s="81">
        <v>64</v>
      </c>
      <c r="D42" s="81">
        <v>3026</v>
      </c>
      <c r="E42" s="81">
        <v>0</v>
      </c>
      <c r="F42" s="81">
        <v>0</v>
      </c>
      <c r="G42" s="81">
        <v>11142</v>
      </c>
      <c r="H42" s="29" t="str">
        <f t="shared" si="5"/>
        <v>correcto</v>
      </c>
    </row>
    <row r="43" spans="1:9" ht="21.75" customHeight="1" x14ac:dyDescent="0.25">
      <c r="A43" s="26" t="s">
        <v>80</v>
      </c>
      <c r="B43" s="81">
        <f t="shared" si="7"/>
        <v>279089</v>
      </c>
      <c r="C43" s="81">
        <v>695</v>
      </c>
      <c r="D43" s="81">
        <v>878</v>
      </c>
      <c r="E43" s="81">
        <v>1</v>
      </c>
      <c r="F43" s="81">
        <v>194</v>
      </c>
      <c r="G43" s="81">
        <v>277321</v>
      </c>
      <c r="H43" s="29" t="str">
        <f t="shared" si="5"/>
        <v>correcto</v>
      </c>
    </row>
    <row r="44" spans="1:9" ht="21.75" customHeight="1" x14ac:dyDescent="0.25">
      <c r="A44" s="26" t="s">
        <v>81</v>
      </c>
      <c r="B44" s="81">
        <f t="shared" si="7"/>
        <v>16148</v>
      </c>
      <c r="C44" s="81">
        <v>281</v>
      </c>
      <c r="D44" s="81">
        <v>5344</v>
      </c>
      <c r="E44" s="81">
        <v>0</v>
      </c>
      <c r="F44" s="81">
        <v>0</v>
      </c>
      <c r="G44" s="81">
        <v>10523</v>
      </c>
      <c r="H44" s="29" t="str">
        <f t="shared" si="5"/>
        <v>correcto</v>
      </c>
    </row>
    <row r="45" spans="1:9" ht="21.75" customHeight="1" x14ac:dyDescent="0.25">
      <c r="A45" s="26" t="s">
        <v>82</v>
      </c>
      <c r="B45" s="81">
        <f t="shared" si="7"/>
        <v>5608</v>
      </c>
      <c r="C45" s="81">
        <v>3200</v>
      </c>
      <c r="D45" s="81">
        <v>1789</v>
      </c>
      <c r="E45" s="81">
        <v>0</v>
      </c>
      <c r="F45" s="81">
        <v>0</v>
      </c>
      <c r="G45" s="81">
        <v>619</v>
      </c>
      <c r="H45" s="29" t="str">
        <f t="shared" si="5"/>
        <v>correcto</v>
      </c>
    </row>
    <row r="46" spans="1:9" ht="21.75" customHeight="1" x14ac:dyDescent="0.25">
      <c r="A46" s="26" t="s">
        <v>83</v>
      </c>
      <c r="B46" s="81">
        <v>14573</v>
      </c>
      <c r="C46" s="81">
        <v>5321</v>
      </c>
      <c r="D46" s="81">
        <v>6159</v>
      </c>
      <c r="E46" s="81">
        <v>0</v>
      </c>
      <c r="F46" s="81">
        <v>0</v>
      </c>
      <c r="G46" s="81">
        <v>3095</v>
      </c>
      <c r="H46" s="29" t="str">
        <f t="shared" si="5"/>
        <v>ERROR</v>
      </c>
      <c r="I46" s="2" t="s">
        <v>200</v>
      </c>
    </row>
    <row r="47" spans="1:9" ht="21.75" customHeight="1" x14ac:dyDescent="0.25">
      <c r="A47" s="26" t="s">
        <v>84</v>
      </c>
      <c r="B47" s="81">
        <f t="shared" si="7"/>
        <v>13682</v>
      </c>
      <c r="C47" s="81">
        <v>5070</v>
      </c>
      <c r="D47" s="81">
        <v>7374</v>
      </c>
      <c r="E47" s="81">
        <v>0</v>
      </c>
      <c r="F47" s="81">
        <v>0</v>
      </c>
      <c r="G47" s="81">
        <v>1238</v>
      </c>
      <c r="H47" s="29" t="str">
        <f t="shared" si="5"/>
        <v>correcto</v>
      </c>
    </row>
    <row r="48" spans="1:9" ht="21.75" customHeight="1" x14ac:dyDescent="0.25">
      <c r="A48" s="26" t="s">
        <v>85</v>
      </c>
      <c r="B48" s="81">
        <f t="shared" si="7"/>
        <v>7286</v>
      </c>
      <c r="C48" s="81">
        <v>3155</v>
      </c>
      <c r="D48" s="81">
        <v>3512</v>
      </c>
      <c r="E48" s="81">
        <v>0</v>
      </c>
      <c r="F48" s="81">
        <v>0</v>
      </c>
      <c r="G48" s="81">
        <v>619</v>
      </c>
      <c r="H48" s="29" t="str">
        <f t="shared" si="5"/>
        <v>correcto</v>
      </c>
    </row>
    <row r="49" spans="1:8" ht="21.75" customHeight="1" x14ac:dyDescent="0.25">
      <c r="A49" s="26" t="s">
        <v>86</v>
      </c>
      <c r="B49" s="81">
        <f t="shared" si="7"/>
        <v>4079</v>
      </c>
      <c r="C49" s="81">
        <v>742</v>
      </c>
      <c r="D49" s="81">
        <v>2660</v>
      </c>
      <c r="E49" s="81">
        <v>2</v>
      </c>
      <c r="F49" s="81">
        <v>56</v>
      </c>
      <c r="G49" s="81">
        <v>619</v>
      </c>
      <c r="H49" s="29" t="str">
        <f t="shared" si="5"/>
        <v>correcto</v>
      </c>
    </row>
    <row r="50" spans="1:8" ht="21.75" customHeight="1" x14ac:dyDescent="0.25">
      <c r="A50" s="26" t="s">
        <v>87</v>
      </c>
      <c r="B50" s="81">
        <f t="shared" si="7"/>
        <v>11781</v>
      </c>
      <c r="C50" s="81">
        <v>4253</v>
      </c>
      <c r="D50" s="81">
        <v>1957</v>
      </c>
      <c r="E50" s="81">
        <v>0</v>
      </c>
      <c r="F50" s="81">
        <v>0</v>
      </c>
      <c r="G50" s="81">
        <v>5571</v>
      </c>
      <c r="H50" s="29" t="str">
        <f t="shared" si="5"/>
        <v>correcto</v>
      </c>
    </row>
    <row r="51" spans="1:8" ht="21.75" customHeight="1" x14ac:dyDescent="0.25">
      <c r="A51" s="26" t="s">
        <v>88</v>
      </c>
      <c r="B51" s="81">
        <f t="shared" si="7"/>
        <v>14312</v>
      </c>
      <c r="C51" s="81">
        <v>7814</v>
      </c>
      <c r="D51" s="81">
        <v>5876</v>
      </c>
      <c r="E51" s="81">
        <v>0</v>
      </c>
      <c r="F51" s="81">
        <v>3</v>
      </c>
      <c r="G51" s="81">
        <v>619</v>
      </c>
      <c r="H51" s="29" t="str">
        <f t="shared" si="5"/>
        <v>correcto</v>
      </c>
    </row>
    <row r="52" spans="1:8" ht="21.75" customHeight="1" x14ac:dyDescent="0.25">
      <c r="A52" s="26" t="s">
        <v>89</v>
      </c>
      <c r="B52" s="81">
        <f t="shared" si="7"/>
        <v>14843</v>
      </c>
      <c r="C52" s="81">
        <v>4734</v>
      </c>
      <c r="D52" s="81">
        <v>9366</v>
      </c>
      <c r="E52" s="81">
        <v>0</v>
      </c>
      <c r="F52" s="81">
        <v>124</v>
      </c>
      <c r="G52" s="81">
        <v>619</v>
      </c>
      <c r="H52" s="29" t="str">
        <f t="shared" si="5"/>
        <v>correcto</v>
      </c>
    </row>
    <row r="53" spans="1:8" ht="21.75" customHeight="1" x14ac:dyDescent="0.25">
      <c r="A53" s="26" t="s">
        <v>90</v>
      </c>
      <c r="B53" s="81">
        <f t="shared" si="7"/>
        <v>3746</v>
      </c>
      <c r="C53" s="81">
        <v>2094</v>
      </c>
      <c r="D53" s="81">
        <v>1033</v>
      </c>
      <c r="E53" s="81">
        <v>0</v>
      </c>
      <c r="F53" s="81">
        <v>0</v>
      </c>
      <c r="G53" s="81">
        <v>619</v>
      </c>
      <c r="H53" s="29" t="str">
        <f t="shared" si="5"/>
        <v>correcto</v>
      </c>
    </row>
    <row r="54" spans="1:8" ht="21.75" customHeight="1" x14ac:dyDescent="0.25">
      <c r="A54" s="26" t="s">
        <v>91</v>
      </c>
      <c r="B54" s="81">
        <f t="shared" si="7"/>
        <v>18804</v>
      </c>
      <c r="C54" s="81">
        <v>7464</v>
      </c>
      <c r="D54" s="81">
        <v>8836</v>
      </c>
      <c r="E54" s="81">
        <v>0</v>
      </c>
      <c r="F54" s="81">
        <v>28</v>
      </c>
      <c r="G54" s="81">
        <v>2476</v>
      </c>
      <c r="H54" s="29" t="str">
        <f t="shared" si="5"/>
        <v>correcto</v>
      </c>
    </row>
    <row r="55" spans="1:8" ht="21.75" customHeight="1" x14ac:dyDescent="0.25">
      <c r="A55" s="26" t="s">
        <v>92</v>
      </c>
      <c r="B55" s="81">
        <f t="shared" si="7"/>
        <v>33357</v>
      </c>
      <c r="C55" s="81">
        <v>6620</v>
      </c>
      <c r="D55" s="81">
        <v>7547</v>
      </c>
      <c r="E55" s="81">
        <v>0</v>
      </c>
      <c r="F55" s="81">
        <v>0</v>
      </c>
      <c r="G55" s="81">
        <v>19190</v>
      </c>
      <c r="H55" s="29" t="str">
        <f t="shared" si="5"/>
        <v>correcto</v>
      </c>
    </row>
    <row r="56" spans="1:8" ht="21.75" customHeight="1" x14ac:dyDescent="0.25">
      <c r="A56" s="26" t="s">
        <v>93</v>
      </c>
      <c r="B56" s="81">
        <f t="shared" si="7"/>
        <v>21626</v>
      </c>
      <c r="C56" s="81">
        <v>1407</v>
      </c>
      <c r="D56" s="81">
        <v>6982</v>
      </c>
      <c r="E56" s="81">
        <v>4</v>
      </c>
      <c r="F56" s="81">
        <v>853</v>
      </c>
      <c r="G56" s="81">
        <v>12380</v>
      </c>
      <c r="H56" s="29" t="str">
        <f t="shared" si="5"/>
        <v>correcto</v>
      </c>
    </row>
    <row r="57" spans="1:8" ht="21.75" customHeight="1" x14ac:dyDescent="0.25">
      <c r="A57" s="26" t="s">
        <v>94</v>
      </c>
      <c r="B57" s="81">
        <f t="shared" si="7"/>
        <v>31430</v>
      </c>
      <c r="C57" s="81">
        <v>5071</v>
      </c>
      <c r="D57" s="81">
        <v>6550</v>
      </c>
      <c r="E57" s="81">
        <v>0</v>
      </c>
      <c r="F57" s="81">
        <v>0</v>
      </c>
      <c r="G57" s="81">
        <v>19809</v>
      </c>
      <c r="H57" s="29" t="str">
        <f t="shared" si="5"/>
        <v>correcto</v>
      </c>
    </row>
    <row r="58" spans="1:8" ht="21.75" customHeight="1" x14ac:dyDescent="0.25">
      <c r="A58" s="26" t="s">
        <v>95</v>
      </c>
      <c r="B58" s="81">
        <f t="shared" si="7"/>
        <v>12165</v>
      </c>
      <c r="C58" s="81">
        <v>6852</v>
      </c>
      <c r="D58" s="81">
        <v>4692</v>
      </c>
      <c r="E58" s="81">
        <v>2</v>
      </c>
      <c r="F58" s="81">
        <v>0</v>
      </c>
      <c r="G58" s="81">
        <v>619</v>
      </c>
      <c r="H58" s="29" t="str">
        <f t="shared" si="5"/>
        <v>correcto</v>
      </c>
    </row>
    <row r="59" spans="1:8" ht="21.75" customHeight="1" x14ac:dyDescent="0.25">
      <c r="A59" s="26" t="s">
        <v>96</v>
      </c>
      <c r="B59" s="81">
        <f t="shared" si="7"/>
        <v>4173</v>
      </c>
      <c r="C59" s="81">
        <v>1029</v>
      </c>
      <c r="D59" s="81">
        <v>2525</v>
      </c>
      <c r="E59" s="81">
        <v>0</v>
      </c>
      <c r="F59" s="81">
        <v>0</v>
      </c>
      <c r="G59" s="81">
        <v>619</v>
      </c>
      <c r="H59" s="29" t="str">
        <f t="shared" si="5"/>
        <v>correcto</v>
      </c>
    </row>
    <row r="60" spans="1:8" ht="21.75" customHeight="1" x14ac:dyDescent="0.25">
      <c r="A60" s="26" t="s">
        <v>97</v>
      </c>
      <c r="B60" s="81">
        <f t="shared" si="7"/>
        <v>539617</v>
      </c>
      <c r="C60" s="81">
        <v>53</v>
      </c>
      <c r="D60" s="81">
        <v>17</v>
      </c>
      <c r="E60" s="81">
        <v>7</v>
      </c>
      <c r="F60" s="81">
        <v>374</v>
      </c>
      <c r="G60" s="81">
        <v>539166</v>
      </c>
      <c r="H60" s="29" t="str">
        <f t="shared" si="5"/>
        <v>correcto</v>
      </c>
    </row>
    <row r="61" spans="1:8" ht="21.75" customHeight="1" x14ac:dyDescent="0.25">
      <c r="A61" s="26" t="s">
        <v>98</v>
      </c>
      <c r="B61" s="81">
        <f t="shared" si="7"/>
        <v>36239</v>
      </c>
      <c r="C61" s="81">
        <v>2046</v>
      </c>
      <c r="D61" s="81">
        <v>766</v>
      </c>
      <c r="E61" s="81">
        <v>0</v>
      </c>
      <c r="F61" s="81">
        <v>0</v>
      </c>
      <c r="G61" s="81">
        <v>33427</v>
      </c>
      <c r="H61" s="29" t="str">
        <f t="shared" si="5"/>
        <v>correcto</v>
      </c>
    </row>
    <row r="62" spans="1:8" ht="21.75" customHeight="1" x14ac:dyDescent="0.25">
      <c r="A62" s="26" t="s">
        <v>99</v>
      </c>
      <c r="B62" s="81">
        <f t="shared" si="7"/>
        <v>18178</v>
      </c>
      <c r="C62" s="81">
        <v>2217</v>
      </c>
      <c r="D62" s="81">
        <v>4200</v>
      </c>
      <c r="E62" s="81">
        <v>0</v>
      </c>
      <c r="F62" s="81">
        <v>0</v>
      </c>
      <c r="G62" s="81">
        <v>11761</v>
      </c>
      <c r="H62" s="29" t="str">
        <f t="shared" si="5"/>
        <v>correcto</v>
      </c>
    </row>
    <row r="63" spans="1:8" ht="21.75" customHeight="1" x14ac:dyDescent="0.25">
      <c r="A63" s="26" t="s">
        <v>100</v>
      </c>
      <c r="B63" s="81">
        <f t="shared" si="7"/>
        <v>9863</v>
      </c>
      <c r="C63" s="81">
        <v>6517</v>
      </c>
      <c r="D63" s="81">
        <v>2108</v>
      </c>
      <c r="E63" s="81">
        <v>0</v>
      </c>
      <c r="F63" s="81">
        <v>0</v>
      </c>
      <c r="G63" s="81">
        <v>1238</v>
      </c>
      <c r="H63" s="29" t="str">
        <f t="shared" si="5"/>
        <v>correcto</v>
      </c>
    </row>
    <row r="64" spans="1:8" ht="21.75" customHeight="1" x14ac:dyDescent="0.25">
      <c r="A64" s="26" t="s">
        <v>101</v>
      </c>
      <c r="B64" s="81">
        <f t="shared" si="7"/>
        <v>7739</v>
      </c>
      <c r="C64" s="81">
        <v>2598</v>
      </c>
      <c r="D64" s="81">
        <v>4522</v>
      </c>
      <c r="E64" s="81">
        <v>0</v>
      </c>
      <c r="F64" s="81">
        <v>0</v>
      </c>
      <c r="G64" s="81">
        <v>619</v>
      </c>
      <c r="H64" s="29" t="str">
        <f t="shared" si="5"/>
        <v>correcto</v>
      </c>
    </row>
    <row r="65" spans="1:8" ht="21.75" customHeight="1" x14ac:dyDescent="0.25">
      <c r="A65" s="26" t="s">
        <v>102</v>
      </c>
      <c r="B65" s="81">
        <f t="shared" si="7"/>
        <v>9717</v>
      </c>
      <c r="C65" s="81">
        <v>6436</v>
      </c>
      <c r="D65" s="81">
        <v>2662</v>
      </c>
      <c r="E65" s="81">
        <v>0</v>
      </c>
      <c r="F65" s="81">
        <v>0</v>
      </c>
      <c r="G65" s="81">
        <v>619</v>
      </c>
      <c r="H65" s="29" t="str">
        <f t="shared" si="5"/>
        <v>correcto</v>
      </c>
    </row>
    <row r="66" spans="1:8" ht="21.75" customHeight="1" x14ac:dyDescent="0.25">
      <c r="A66" s="26" t="s">
        <v>103</v>
      </c>
      <c r="B66" s="81">
        <f t="shared" si="7"/>
        <v>5752</v>
      </c>
      <c r="C66" s="81">
        <v>2495</v>
      </c>
      <c r="D66" s="81">
        <v>2638</v>
      </c>
      <c r="E66" s="81">
        <v>0</v>
      </c>
      <c r="F66" s="81">
        <v>0</v>
      </c>
      <c r="G66" s="81">
        <v>619</v>
      </c>
      <c r="H66" s="29" t="str">
        <f t="shared" si="5"/>
        <v>correcto</v>
      </c>
    </row>
    <row r="67" spans="1:8" ht="21.75" customHeight="1" x14ac:dyDescent="0.25">
      <c r="A67" s="26" t="s">
        <v>104</v>
      </c>
      <c r="B67" s="81">
        <f t="shared" si="7"/>
        <v>4336</v>
      </c>
      <c r="C67" s="81">
        <v>650</v>
      </c>
      <c r="D67" s="81">
        <v>3067</v>
      </c>
      <c r="E67" s="81">
        <v>0</v>
      </c>
      <c r="F67" s="81">
        <v>0</v>
      </c>
      <c r="G67" s="81">
        <v>619</v>
      </c>
      <c r="H67" s="29" t="str">
        <f t="shared" si="5"/>
        <v>correcto</v>
      </c>
    </row>
    <row r="68" spans="1:8" ht="21.75" customHeight="1" x14ac:dyDescent="0.25">
      <c r="A68" s="26" t="s">
        <v>105</v>
      </c>
      <c r="B68" s="81">
        <f t="shared" si="7"/>
        <v>11229</v>
      </c>
      <c r="C68" s="81">
        <v>3689</v>
      </c>
      <c r="D68" s="81">
        <v>6921</v>
      </c>
      <c r="E68" s="81">
        <v>0</v>
      </c>
      <c r="F68" s="81">
        <v>0</v>
      </c>
      <c r="G68" s="81">
        <v>619</v>
      </c>
      <c r="H68" s="29" t="str">
        <f t="shared" si="5"/>
        <v>correcto</v>
      </c>
    </row>
    <row r="69" spans="1:8" ht="21.75" customHeight="1" x14ac:dyDescent="0.25">
      <c r="A69" s="26" t="s">
        <v>106</v>
      </c>
      <c r="B69" s="81">
        <f t="shared" si="7"/>
        <v>3443</v>
      </c>
      <c r="C69" s="81">
        <v>387</v>
      </c>
      <c r="D69" s="81">
        <v>2437</v>
      </c>
      <c r="E69" s="81">
        <v>0</v>
      </c>
      <c r="F69" s="81">
        <v>0</v>
      </c>
      <c r="G69" s="81">
        <v>619</v>
      </c>
      <c r="H69" s="29" t="str">
        <f t="shared" si="5"/>
        <v>correcto</v>
      </c>
    </row>
    <row r="70" spans="1:8" ht="21.75" customHeight="1" x14ac:dyDescent="0.25">
      <c r="A70" s="26" t="s">
        <v>107</v>
      </c>
      <c r="B70" s="81">
        <f t="shared" si="7"/>
        <v>3328</v>
      </c>
      <c r="C70" s="81">
        <v>49</v>
      </c>
      <c r="D70" s="81">
        <v>2658</v>
      </c>
      <c r="E70" s="81">
        <v>2</v>
      </c>
      <c r="F70" s="81">
        <v>0</v>
      </c>
      <c r="G70" s="81">
        <v>619</v>
      </c>
      <c r="H70" s="29" t="str">
        <f t="shared" si="5"/>
        <v>correcto</v>
      </c>
    </row>
    <row r="71" spans="1:8" ht="21.75" customHeight="1" x14ac:dyDescent="0.25">
      <c r="A71" s="26" t="s">
        <v>108</v>
      </c>
      <c r="B71" s="81">
        <f t="shared" si="7"/>
        <v>5284</v>
      </c>
      <c r="C71" s="81">
        <v>877</v>
      </c>
      <c r="D71" s="81">
        <v>3785</v>
      </c>
      <c r="E71" s="81">
        <v>0</v>
      </c>
      <c r="F71" s="81">
        <v>3</v>
      </c>
      <c r="G71" s="81">
        <v>619</v>
      </c>
      <c r="H71" s="29" t="str">
        <f t="shared" si="5"/>
        <v>correcto</v>
      </c>
    </row>
    <row r="72" spans="1:8" ht="21.75" customHeight="1" x14ac:dyDescent="0.25">
      <c r="A72" s="26" t="s">
        <v>109</v>
      </c>
      <c r="B72" s="81">
        <f t="shared" si="7"/>
        <v>4790</v>
      </c>
      <c r="C72" s="81">
        <v>627</v>
      </c>
      <c r="D72" s="81">
        <v>2925</v>
      </c>
      <c r="E72" s="81">
        <v>0</v>
      </c>
      <c r="F72" s="81">
        <v>0</v>
      </c>
      <c r="G72" s="81">
        <v>1238</v>
      </c>
      <c r="H72" s="29" t="str">
        <f t="shared" si="5"/>
        <v>correcto</v>
      </c>
    </row>
    <row r="73" spans="1:8" ht="21.75" customHeight="1" x14ac:dyDescent="0.25">
      <c r="A73" s="26" t="s">
        <v>110</v>
      </c>
      <c r="B73" s="81">
        <f t="shared" si="7"/>
        <v>18202</v>
      </c>
      <c r="C73" s="81">
        <v>5569</v>
      </c>
      <c r="D73" s="81">
        <v>10157</v>
      </c>
      <c r="E73" s="81">
        <v>0</v>
      </c>
      <c r="F73" s="81">
        <v>0</v>
      </c>
      <c r="G73" s="81">
        <v>2476</v>
      </c>
      <c r="H73" s="29" t="str">
        <f t="shared" si="5"/>
        <v>correcto</v>
      </c>
    </row>
    <row r="74" spans="1:8" ht="21.75" customHeight="1" x14ac:dyDescent="0.25">
      <c r="A74" s="26" t="s">
        <v>111</v>
      </c>
      <c r="B74" s="81">
        <f t="shared" si="7"/>
        <v>108468</v>
      </c>
      <c r="C74" s="81">
        <v>6392</v>
      </c>
      <c r="D74" s="81">
        <v>3150</v>
      </c>
      <c r="E74" s="81">
        <v>20394</v>
      </c>
      <c r="F74" s="81">
        <v>1154</v>
      </c>
      <c r="G74" s="81">
        <v>77378</v>
      </c>
      <c r="H74" s="29" t="str">
        <f t="shared" ref="H74:H132" si="8">+IF(+SUM(C74:G74)=B74,"correcto","ERROR")</f>
        <v>correcto</v>
      </c>
    </row>
    <row r="75" spans="1:8" ht="21.75" customHeight="1" x14ac:dyDescent="0.25">
      <c r="A75" s="26" t="s">
        <v>112</v>
      </c>
      <c r="B75" s="81">
        <f t="shared" si="7"/>
        <v>31567</v>
      </c>
      <c r="C75" s="81">
        <v>191</v>
      </c>
      <c r="D75" s="81">
        <v>1663</v>
      </c>
      <c r="E75" s="81">
        <v>0</v>
      </c>
      <c r="F75" s="81">
        <v>0</v>
      </c>
      <c r="G75" s="81">
        <v>29713</v>
      </c>
      <c r="H75" s="29" t="str">
        <f t="shared" si="8"/>
        <v>correcto</v>
      </c>
    </row>
    <row r="76" spans="1:8" ht="21.75" customHeight="1" x14ac:dyDescent="0.25">
      <c r="A76" s="26" t="s">
        <v>113</v>
      </c>
      <c r="B76" s="81">
        <f t="shared" si="7"/>
        <v>9245</v>
      </c>
      <c r="C76" s="81">
        <v>4257</v>
      </c>
      <c r="D76" s="81">
        <v>4369</v>
      </c>
      <c r="E76" s="81">
        <v>0</v>
      </c>
      <c r="F76" s="81">
        <v>0</v>
      </c>
      <c r="G76" s="81">
        <v>619</v>
      </c>
      <c r="H76" s="29" t="str">
        <f t="shared" si="8"/>
        <v>correcto</v>
      </c>
    </row>
    <row r="77" spans="1:8" ht="21.75" customHeight="1" x14ac:dyDescent="0.25">
      <c r="A77" s="26" t="s">
        <v>114</v>
      </c>
      <c r="B77" s="81">
        <f t="shared" si="7"/>
        <v>28104</v>
      </c>
      <c r="C77" s="81">
        <v>11612</v>
      </c>
      <c r="D77" s="81">
        <v>14016</v>
      </c>
      <c r="E77" s="81">
        <v>0</v>
      </c>
      <c r="F77" s="81">
        <v>0</v>
      </c>
      <c r="G77" s="81">
        <v>2476</v>
      </c>
      <c r="H77" s="29" t="str">
        <f t="shared" si="8"/>
        <v>correcto</v>
      </c>
    </row>
    <row r="78" spans="1:8" ht="21.75" customHeight="1" x14ac:dyDescent="0.25">
      <c r="A78" s="26" t="s">
        <v>115</v>
      </c>
      <c r="B78" s="81">
        <f t="shared" si="7"/>
        <v>9611</v>
      </c>
      <c r="C78" s="81">
        <v>4399</v>
      </c>
      <c r="D78" s="81">
        <v>4593</v>
      </c>
      <c r="E78" s="81">
        <v>0</v>
      </c>
      <c r="F78" s="81">
        <v>0</v>
      </c>
      <c r="G78" s="81">
        <v>619</v>
      </c>
      <c r="H78" s="29" t="str">
        <f t="shared" si="8"/>
        <v>correcto</v>
      </c>
    </row>
    <row r="79" spans="1:8" ht="21.75" customHeight="1" x14ac:dyDescent="0.25">
      <c r="A79" s="26" t="s">
        <v>116</v>
      </c>
      <c r="B79" s="81">
        <f t="shared" si="7"/>
        <v>11783</v>
      </c>
      <c r="C79" s="81">
        <v>5106</v>
      </c>
      <c r="D79" s="81">
        <v>6051</v>
      </c>
      <c r="E79" s="81">
        <v>7</v>
      </c>
      <c r="F79" s="81">
        <v>0</v>
      </c>
      <c r="G79" s="81">
        <v>619</v>
      </c>
      <c r="H79" s="29" t="str">
        <f t="shared" si="8"/>
        <v>correcto</v>
      </c>
    </row>
    <row r="80" spans="1:8" ht="21.75" customHeight="1" x14ac:dyDescent="0.25">
      <c r="A80" s="26" t="s">
        <v>173</v>
      </c>
      <c r="B80" s="81">
        <f t="shared" si="7"/>
        <v>6332</v>
      </c>
      <c r="C80" s="81">
        <v>3460</v>
      </c>
      <c r="D80" s="81">
        <v>2253</v>
      </c>
      <c r="E80" s="81">
        <v>0</v>
      </c>
      <c r="F80" s="81">
        <v>0</v>
      </c>
      <c r="G80" s="81">
        <v>619</v>
      </c>
      <c r="H80" s="29" t="str">
        <f t="shared" si="8"/>
        <v>correcto</v>
      </c>
    </row>
    <row r="81" spans="1:8" ht="21.75" customHeight="1" x14ac:dyDescent="0.25">
      <c r="A81" s="26" t="s">
        <v>118</v>
      </c>
      <c r="B81" s="81">
        <f t="shared" si="7"/>
        <v>29523</v>
      </c>
      <c r="C81" s="81">
        <v>3206</v>
      </c>
      <c r="D81" s="81">
        <v>6893</v>
      </c>
      <c r="E81" s="81">
        <v>0</v>
      </c>
      <c r="F81" s="81">
        <v>2091</v>
      </c>
      <c r="G81" s="81">
        <v>17333</v>
      </c>
      <c r="H81" s="29" t="str">
        <f t="shared" si="8"/>
        <v>correcto</v>
      </c>
    </row>
    <row r="82" spans="1:8" ht="21.75" customHeight="1" x14ac:dyDescent="0.25">
      <c r="A82" s="26" t="s">
        <v>119</v>
      </c>
      <c r="B82" s="81">
        <f t="shared" si="7"/>
        <v>25310</v>
      </c>
      <c r="C82" s="81">
        <v>7318</v>
      </c>
      <c r="D82" s="81">
        <v>4993</v>
      </c>
      <c r="E82" s="81">
        <v>0</v>
      </c>
      <c r="F82" s="81">
        <v>0</v>
      </c>
      <c r="G82" s="81">
        <v>12999</v>
      </c>
      <c r="H82" s="29" t="str">
        <f t="shared" si="8"/>
        <v>correcto</v>
      </c>
    </row>
    <row r="83" spans="1:8" ht="21.75" customHeight="1" x14ac:dyDescent="0.25">
      <c r="A83" s="26" t="s">
        <v>120</v>
      </c>
      <c r="B83" s="81">
        <f t="shared" si="7"/>
        <v>147626</v>
      </c>
      <c r="C83" s="81">
        <v>18822</v>
      </c>
      <c r="D83" s="81">
        <v>1846</v>
      </c>
      <c r="E83" s="81">
        <v>0</v>
      </c>
      <c r="F83" s="81">
        <v>59</v>
      </c>
      <c r="G83" s="81">
        <v>126899</v>
      </c>
      <c r="H83" s="29" t="str">
        <f t="shared" si="8"/>
        <v>correcto</v>
      </c>
    </row>
    <row r="84" spans="1:8" ht="21.75" customHeight="1" x14ac:dyDescent="0.25">
      <c r="A84" s="26" t="s">
        <v>121</v>
      </c>
      <c r="B84" s="81">
        <f t="shared" si="7"/>
        <v>6878</v>
      </c>
      <c r="C84" s="81">
        <v>1412</v>
      </c>
      <c r="D84" s="81">
        <v>4847</v>
      </c>
      <c r="E84" s="81">
        <v>0</v>
      </c>
      <c r="F84" s="81">
        <v>0</v>
      </c>
      <c r="G84" s="81">
        <v>619</v>
      </c>
      <c r="H84" s="29" t="str">
        <f t="shared" si="8"/>
        <v>correcto</v>
      </c>
    </row>
    <row r="85" spans="1:8" ht="21.75" customHeight="1" x14ac:dyDescent="0.25">
      <c r="A85" s="26" t="s">
        <v>122</v>
      </c>
      <c r="B85" s="81">
        <f t="shared" si="7"/>
        <v>7507</v>
      </c>
      <c r="C85" s="81">
        <v>2477</v>
      </c>
      <c r="D85" s="81">
        <v>4411</v>
      </c>
      <c r="E85" s="81">
        <v>0</v>
      </c>
      <c r="F85" s="81">
        <v>0</v>
      </c>
      <c r="G85" s="81">
        <v>619</v>
      </c>
      <c r="H85" s="29" t="str">
        <f t="shared" si="8"/>
        <v>correcto</v>
      </c>
    </row>
    <row r="86" spans="1:8" ht="21.75" customHeight="1" x14ac:dyDescent="0.25">
      <c r="A86" s="26" t="s">
        <v>123</v>
      </c>
      <c r="B86" s="81">
        <f t="shared" si="7"/>
        <v>9377</v>
      </c>
      <c r="C86" s="81">
        <v>3153</v>
      </c>
      <c r="D86" s="81">
        <v>5605</v>
      </c>
      <c r="E86" s="81">
        <v>0</v>
      </c>
      <c r="F86" s="81">
        <v>0</v>
      </c>
      <c r="G86" s="81">
        <v>619</v>
      </c>
      <c r="H86" s="29" t="str">
        <f t="shared" si="8"/>
        <v>correcto</v>
      </c>
    </row>
    <row r="87" spans="1:8" ht="21.75" customHeight="1" x14ac:dyDescent="0.25">
      <c r="A87" s="26" t="s">
        <v>124</v>
      </c>
      <c r="B87" s="81">
        <f t="shared" si="7"/>
        <v>24075</v>
      </c>
      <c r="C87" s="81">
        <v>8283</v>
      </c>
      <c r="D87" s="81">
        <v>11459</v>
      </c>
      <c r="E87" s="81">
        <v>0</v>
      </c>
      <c r="F87" s="81">
        <v>0</v>
      </c>
      <c r="G87" s="81">
        <v>4333</v>
      </c>
      <c r="H87" s="29" t="str">
        <f t="shared" si="8"/>
        <v>correcto</v>
      </c>
    </row>
    <row r="88" spans="1:8" ht="21.75" customHeight="1" x14ac:dyDescent="0.25">
      <c r="A88" s="26" t="s">
        <v>125</v>
      </c>
      <c r="B88" s="81">
        <f t="shared" si="7"/>
        <v>19767</v>
      </c>
      <c r="C88" s="81">
        <v>9012</v>
      </c>
      <c r="D88" s="81">
        <v>6271</v>
      </c>
      <c r="E88" s="81">
        <v>1164</v>
      </c>
      <c r="F88" s="81">
        <v>225</v>
      </c>
      <c r="G88" s="81">
        <v>3095</v>
      </c>
      <c r="H88" s="29" t="str">
        <f t="shared" si="8"/>
        <v>correcto</v>
      </c>
    </row>
    <row r="89" spans="1:8" ht="21.75" customHeight="1" x14ac:dyDescent="0.25">
      <c r="A89" s="26" t="s">
        <v>126</v>
      </c>
      <c r="B89" s="81">
        <f t="shared" si="7"/>
        <v>14718</v>
      </c>
      <c r="C89" s="81">
        <v>1488</v>
      </c>
      <c r="D89" s="81">
        <v>5802</v>
      </c>
      <c r="E89" s="81">
        <v>0</v>
      </c>
      <c r="F89" s="81">
        <v>0</v>
      </c>
      <c r="G89" s="81">
        <v>7428</v>
      </c>
      <c r="H89" s="29" t="str">
        <f t="shared" si="8"/>
        <v>correcto</v>
      </c>
    </row>
    <row r="90" spans="1:8" ht="21.75" customHeight="1" x14ac:dyDescent="0.25">
      <c r="A90" s="26" t="s">
        <v>127</v>
      </c>
      <c r="B90" s="81">
        <f t="shared" si="7"/>
        <v>46169</v>
      </c>
      <c r="C90" s="81">
        <v>1722</v>
      </c>
      <c r="D90" s="81">
        <v>3592</v>
      </c>
      <c r="E90" s="81">
        <v>0</v>
      </c>
      <c r="F90" s="81">
        <v>0</v>
      </c>
      <c r="G90" s="81">
        <v>40855</v>
      </c>
      <c r="H90" s="29" t="str">
        <f t="shared" si="8"/>
        <v>correcto</v>
      </c>
    </row>
    <row r="91" spans="1:8" ht="21.75" customHeight="1" x14ac:dyDescent="0.25">
      <c r="A91" s="26" t="s">
        <v>128</v>
      </c>
      <c r="B91" s="81">
        <f t="shared" si="7"/>
        <v>20762</v>
      </c>
      <c r="C91" s="81">
        <v>971</v>
      </c>
      <c r="D91" s="81">
        <v>5205</v>
      </c>
      <c r="E91" s="81">
        <v>0</v>
      </c>
      <c r="F91" s="81">
        <v>349</v>
      </c>
      <c r="G91" s="81">
        <v>14237</v>
      </c>
      <c r="H91" s="29" t="str">
        <f t="shared" si="8"/>
        <v>correcto</v>
      </c>
    </row>
    <row r="92" spans="1:8" ht="21.75" customHeight="1" x14ac:dyDescent="0.25">
      <c r="A92" s="26" t="s">
        <v>129</v>
      </c>
      <c r="B92" s="81">
        <f t="shared" si="7"/>
        <v>5213</v>
      </c>
      <c r="C92" s="81">
        <v>1104</v>
      </c>
      <c r="D92" s="81">
        <v>3490</v>
      </c>
      <c r="E92" s="81">
        <v>0</v>
      </c>
      <c r="F92" s="81">
        <v>0</v>
      </c>
      <c r="G92" s="81">
        <v>619</v>
      </c>
      <c r="H92" s="29" t="str">
        <f t="shared" si="8"/>
        <v>correcto</v>
      </c>
    </row>
    <row r="93" spans="1:8" ht="21.75" customHeight="1" x14ac:dyDescent="0.25">
      <c r="A93" s="26" t="s">
        <v>130</v>
      </c>
      <c r="B93" s="81">
        <f t="shared" si="7"/>
        <v>5259</v>
      </c>
      <c r="C93" s="81">
        <v>57</v>
      </c>
      <c r="D93" s="81">
        <v>4583</v>
      </c>
      <c r="E93" s="81">
        <v>0</v>
      </c>
      <c r="F93" s="81">
        <v>0</v>
      </c>
      <c r="G93" s="81">
        <v>619</v>
      </c>
      <c r="H93" s="29" t="str">
        <f t="shared" si="8"/>
        <v>correcto</v>
      </c>
    </row>
    <row r="94" spans="1:8" ht="21.75" customHeight="1" x14ac:dyDescent="0.25">
      <c r="A94" s="26" t="s">
        <v>131</v>
      </c>
      <c r="B94" s="81">
        <f t="shared" si="7"/>
        <v>13108</v>
      </c>
      <c r="C94" s="81">
        <v>1210</v>
      </c>
      <c r="D94" s="81">
        <v>4470</v>
      </c>
      <c r="E94" s="81">
        <v>0</v>
      </c>
      <c r="F94" s="81">
        <v>0</v>
      </c>
      <c r="G94" s="81">
        <v>7428</v>
      </c>
      <c r="H94" s="29" t="str">
        <f t="shared" si="8"/>
        <v>correcto</v>
      </c>
    </row>
    <row r="95" spans="1:8" ht="21.75" customHeight="1" x14ac:dyDescent="0.25">
      <c r="A95" s="26" t="s">
        <v>132</v>
      </c>
      <c r="B95" s="81">
        <f t="shared" si="7"/>
        <v>29789</v>
      </c>
      <c r="C95" s="81">
        <v>3533</v>
      </c>
      <c r="D95" s="81">
        <v>4590</v>
      </c>
      <c r="E95" s="81">
        <v>0</v>
      </c>
      <c r="F95" s="81">
        <v>0</v>
      </c>
      <c r="G95" s="81">
        <v>21666</v>
      </c>
      <c r="H95" s="29" t="str">
        <f t="shared" si="8"/>
        <v>correcto</v>
      </c>
    </row>
    <row r="96" spans="1:8" ht="21.75" customHeight="1" x14ac:dyDescent="0.25">
      <c r="A96" s="26" t="s">
        <v>133</v>
      </c>
      <c r="B96" s="81">
        <f t="shared" ref="B96:B132" si="9">SUM(C96:G96)</f>
        <v>6791</v>
      </c>
      <c r="C96" s="81">
        <v>951</v>
      </c>
      <c r="D96" s="81">
        <v>4602</v>
      </c>
      <c r="E96" s="81">
        <v>0</v>
      </c>
      <c r="F96" s="81">
        <v>0</v>
      </c>
      <c r="G96" s="81">
        <v>1238</v>
      </c>
      <c r="H96" s="29" t="str">
        <f t="shared" si="8"/>
        <v>correcto</v>
      </c>
    </row>
    <row r="97" spans="1:8" ht="21.75" customHeight="1" x14ac:dyDescent="0.25">
      <c r="A97" s="26" t="s">
        <v>134</v>
      </c>
      <c r="B97" s="81">
        <f t="shared" si="9"/>
        <v>8977</v>
      </c>
      <c r="C97" s="81">
        <v>2050</v>
      </c>
      <c r="D97" s="81">
        <v>5070</v>
      </c>
      <c r="E97" s="81">
        <v>0</v>
      </c>
      <c r="F97" s="81">
        <v>0</v>
      </c>
      <c r="G97" s="81">
        <v>1857</v>
      </c>
      <c r="H97" s="29" t="str">
        <f t="shared" si="8"/>
        <v>correcto</v>
      </c>
    </row>
    <row r="98" spans="1:8" ht="21.75" customHeight="1" x14ac:dyDescent="0.25">
      <c r="A98" s="26" t="s">
        <v>135</v>
      </c>
      <c r="B98" s="81">
        <f t="shared" si="9"/>
        <v>24537</v>
      </c>
      <c r="C98" s="81">
        <v>9965</v>
      </c>
      <c r="D98" s="81">
        <v>4899</v>
      </c>
      <c r="E98" s="81">
        <v>0</v>
      </c>
      <c r="F98" s="81">
        <v>388</v>
      </c>
      <c r="G98" s="81">
        <v>9285</v>
      </c>
      <c r="H98" s="29" t="str">
        <f t="shared" si="8"/>
        <v>correcto</v>
      </c>
    </row>
    <row r="99" spans="1:8" ht="21.75" customHeight="1" x14ac:dyDescent="0.25">
      <c r="A99" s="26" t="s">
        <v>136</v>
      </c>
      <c r="B99" s="81">
        <f t="shared" si="9"/>
        <v>17406</v>
      </c>
      <c r="C99" s="81">
        <v>4474</v>
      </c>
      <c r="D99" s="81">
        <v>8599</v>
      </c>
      <c r="E99" s="81">
        <v>0</v>
      </c>
      <c r="F99" s="81">
        <v>0</v>
      </c>
      <c r="G99" s="81">
        <v>4333</v>
      </c>
      <c r="H99" s="29" t="str">
        <f t="shared" si="8"/>
        <v>correcto</v>
      </c>
    </row>
    <row r="100" spans="1:8" ht="21.75" customHeight="1" x14ac:dyDescent="0.25">
      <c r="A100" s="26" t="s">
        <v>137</v>
      </c>
      <c r="B100" s="81">
        <f t="shared" si="9"/>
        <v>104957</v>
      </c>
      <c r="C100" s="81">
        <v>3848</v>
      </c>
      <c r="D100" s="81">
        <v>9930</v>
      </c>
      <c r="E100" s="81">
        <v>0</v>
      </c>
      <c r="F100" s="81">
        <v>10087</v>
      </c>
      <c r="G100" s="81">
        <v>81092</v>
      </c>
      <c r="H100" s="29" t="str">
        <f t="shared" si="8"/>
        <v>correcto</v>
      </c>
    </row>
    <row r="101" spans="1:8" ht="21.75" customHeight="1" x14ac:dyDescent="0.25">
      <c r="A101" s="26" t="s">
        <v>138</v>
      </c>
      <c r="B101" s="81">
        <f t="shared" si="9"/>
        <v>17449</v>
      </c>
      <c r="C101" s="81">
        <v>11108</v>
      </c>
      <c r="D101" s="81">
        <v>5598</v>
      </c>
      <c r="E101" s="81">
        <v>0</v>
      </c>
      <c r="F101" s="81">
        <v>124</v>
      </c>
      <c r="G101" s="81">
        <v>619</v>
      </c>
      <c r="H101" s="29" t="str">
        <f t="shared" si="8"/>
        <v>correcto</v>
      </c>
    </row>
    <row r="102" spans="1:8" ht="21.75" customHeight="1" x14ac:dyDescent="0.25">
      <c r="A102" s="26" t="s">
        <v>139</v>
      </c>
      <c r="B102" s="81">
        <f t="shared" si="9"/>
        <v>16248</v>
      </c>
      <c r="C102" s="81">
        <v>8081</v>
      </c>
      <c r="D102" s="81">
        <v>7548</v>
      </c>
      <c r="E102" s="81">
        <v>0</v>
      </c>
      <c r="F102" s="81">
        <v>0</v>
      </c>
      <c r="G102" s="81">
        <v>619</v>
      </c>
      <c r="H102" s="29" t="str">
        <f t="shared" si="8"/>
        <v>correcto</v>
      </c>
    </row>
    <row r="103" spans="1:8" ht="21.75" customHeight="1" x14ac:dyDescent="0.25">
      <c r="A103" s="26" t="s">
        <v>140</v>
      </c>
      <c r="B103" s="81">
        <f t="shared" si="9"/>
        <v>10203</v>
      </c>
      <c r="C103" s="81">
        <v>3808</v>
      </c>
      <c r="D103" s="81">
        <v>4538</v>
      </c>
      <c r="E103" s="81">
        <v>0</v>
      </c>
      <c r="F103" s="81">
        <v>0</v>
      </c>
      <c r="G103" s="81">
        <v>1857</v>
      </c>
      <c r="H103" s="29" t="str">
        <f t="shared" si="8"/>
        <v>correcto</v>
      </c>
    </row>
    <row r="104" spans="1:8" ht="21.75" customHeight="1" x14ac:dyDescent="0.25">
      <c r="A104" s="26" t="s">
        <v>141</v>
      </c>
      <c r="B104" s="81">
        <f t="shared" si="9"/>
        <v>41426</v>
      </c>
      <c r="C104" s="81">
        <v>15458</v>
      </c>
      <c r="D104" s="81">
        <v>4921</v>
      </c>
      <c r="E104" s="81">
        <v>0</v>
      </c>
      <c r="F104" s="81">
        <v>0</v>
      </c>
      <c r="G104" s="81">
        <v>21047</v>
      </c>
      <c r="H104" s="29" t="str">
        <f t="shared" si="8"/>
        <v>correcto</v>
      </c>
    </row>
    <row r="105" spans="1:8" ht="21.75" customHeight="1" x14ac:dyDescent="0.25">
      <c r="A105" s="26" t="s">
        <v>142</v>
      </c>
      <c r="B105" s="81">
        <f t="shared" si="9"/>
        <v>4853</v>
      </c>
      <c r="C105" s="81">
        <v>431</v>
      </c>
      <c r="D105" s="81">
        <v>3803</v>
      </c>
      <c r="E105" s="81">
        <v>0</v>
      </c>
      <c r="F105" s="81">
        <v>0</v>
      </c>
      <c r="G105" s="81">
        <v>619</v>
      </c>
      <c r="H105" s="29" t="str">
        <f t="shared" si="8"/>
        <v>correcto</v>
      </c>
    </row>
    <row r="106" spans="1:8" ht="21.75" customHeight="1" x14ac:dyDescent="0.25">
      <c r="A106" s="26" t="s">
        <v>143</v>
      </c>
      <c r="B106" s="81">
        <f t="shared" si="9"/>
        <v>52050</v>
      </c>
      <c r="C106" s="81">
        <v>1081</v>
      </c>
      <c r="D106" s="81">
        <v>4536</v>
      </c>
      <c r="E106" s="81">
        <v>0</v>
      </c>
      <c r="F106" s="81">
        <v>6</v>
      </c>
      <c r="G106" s="81">
        <v>46427</v>
      </c>
      <c r="H106" s="29" t="str">
        <f t="shared" si="8"/>
        <v>correcto</v>
      </c>
    </row>
    <row r="107" spans="1:8" ht="21.75" customHeight="1" x14ac:dyDescent="0.25">
      <c r="A107" s="26" t="s">
        <v>144</v>
      </c>
      <c r="B107" s="81">
        <f t="shared" si="9"/>
        <v>13863</v>
      </c>
      <c r="C107" s="81">
        <v>7764</v>
      </c>
      <c r="D107" s="81">
        <v>5480</v>
      </c>
      <c r="E107" s="81">
        <v>0</v>
      </c>
      <c r="F107" s="81">
        <v>0</v>
      </c>
      <c r="G107" s="81">
        <v>619</v>
      </c>
      <c r="H107" s="29" t="str">
        <f t="shared" si="8"/>
        <v>correcto</v>
      </c>
    </row>
    <row r="108" spans="1:8" ht="21.75" customHeight="1" x14ac:dyDescent="0.25">
      <c r="A108" s="26" t="s">
        <v>145</v>
      </c>
      <c r="B108" s="81">
        <f t="shared" si="9"/>
        <v>266603</v>
      </c>
      <c r="C108" s="81">
        <v>6849</v>
      </c>
      <c r="D108" s="81">
        <v>995</v>
      </c>
      <c r="E108" s="81">
        <v>9</v>
      </c>
      <c r="F108" s="81">
        <v>0</v>
      </c>
      <c r="G108" s="81">
        <v>258750</v>
      </c>
      <c r="H108" s="29" t="str">
        <f t="shared" si="8"/>
        <v>correcto</v>
      </c>
    </row>
    <row r="109" spans="1:8" ht="21.75" customHeight="1" x14ac:dyDescent="0.25">
      <c r="A109" s="26" t="s">
        <v>146</v>
      </c>
      <c r="B109" s="81">
        <f t="shared" si="9"/>
        <v>8550</v>
      </c>
      <c r="C109" s="81">
        <v>1649</v>
      </c>
      <c r="D109" s="81">
        <v>6282</v>
      </c>
      <c r="E109" s="81">
        <v>0</v>
      </c>
      <c r="F109" s="81">
        <v>0</v>
      </c>
      <c r="G109" s="81">
        <v>619</v>
      </c>
      <c r="H109" s="29" t="str">
        <f t="shared" si="8"/>
        <v>correcto</v>
      </c>
    </row>
    <row r="110" spans="1:8" ht="21.75" customHeight="1" x14ac:dyDescent="0.25">
      <c r="A110" s="26" t="s">
        <v>147</v>
      </c>
      <c r="B110" s="81">
        <f t="shared" si="9"/>
        <v>12635</v>
      </c>
      <c r="C110" s="81">
        <v>5971</v>
      </c>
      <c r="D110" s="81">
        <v>6045</v>
      </c>
      <c r="E110" s="81">
        <v>0</v>
      </c>
      <c r="F110" s="81">
        <v>0</v>
      </c>
      <c r="G110" s="81">
        <v>619</v>
      </c>
      <c r="H110" s="29" t="str">
        <f t="shared" si="8"/>
        <v>correcto</v>
      </c>
    </row>
    <row r="111" spans="1:8" ht="21.75" customHeight="1" x14ac:dyDescent="0.25">
      <c r="A111" s="26" t="s">
        <v>148</v>
      </c>
      <c r="B111" s="81">
        <f t="shared" si="9"/>
        <v>14485</v>
      </c>
      <c r="C111" s="81">
        <v>7582</v>
      </c>
      <c r="D111" s="81">
        <v>4427</v>
      </c>
      <c r="E111" s="81">
        <v>0</v>
      </c>
      <c r="F111" s="81">
        <v>0</v>
      </c>
      <c r="G111" s="81">
        <v>2476</v>
      </c>
      <c r="H111" s="29" t="str">
        <f t="shared" si="8"/>
        <v>correcto</v>
      </c>
    </row>
    <row r="112" spans="1:8" ht="21.75" customHeight="1" x14ac:dyDescent="0.25">
      <c r="A112" s="26" t="s">
        <v>149</v>
      </c>
      <c r="B112" s="81">
        <f t="shared" si="9"/>
        <v>4973</v>
      </c>
      <c r="C112" s="81">
        <v>1821</v>
      </c>
      <c r="D112" s="81">
        <v>2533</v>
      </c>
      <c r="E112" s="81">
        <v>0</v>
      </c>
      <c r="F112" s="81">
        <v>0</v>
      </c>
      <c r="G112" s="81">
        <v>619</v>
      </c>
      <c r="H112" s="29" t="str">
        <f t="shared" si="8"/>
        <v>correcto</v>
      </c>
    </row>
    <row r="113" spans="1:8" ht="21.75" customHeight="1" x14ac:dyDescent="0.25">
      <c r="A113" s="26" t="s">
        <v>150</v>
      </c>
      <c r="B113" s="81">
        <f t="shared" si="9"/>
        <v>10545</v>
      </c>
      <c r="C113" s="81">
        <v>4388</v>
      </c>
      <c r="D113" s="81">
        <v>4462</v>
      </c>
      <c r="E113" s="81">
        <v>1</v>
      </c>
      <c r="F113" s="81">
        <v>456</v>
      </c>
      <c r="G113" s="81">
        <v>1238</v>
      </c>
      <c r="H113" s="29" t="str">
        <f t="shared" si="8"/>
        <v>correcto</v>
      </c>
    </row>
    <row r="114" spans="1:8" ht="21.75" customHeight="1" x14ac:dyDescent="0.25">
      <c r="A114" s="26" t="s">
        <v>151</v>
      </c>
      <c r="B114" s="81">
        <f t="shared" si="9"/>
        <v>22885</v>
      </c>
      <c r="C114" s="81">
        <v>4284</v>
      </c>
      <c r="D114" s="81">
        <v>4363</v>
      </c>
      <c r="E114" s="81">
        <v>0</v>
      </c>
      <c r="F114" s="81">
        <v>0</v>
      </c>
      <c r="G114" s="81">
        <v>14238</v>
      </c>
      <c r="H114" s="29" t="str">
        <f t="shared" si="8"/>
        <v>correcto</v>
      </c>
    </row>
    <row r="115" spans="1:8" ht="21.75" customHeight="1" x14ac:dyDescent="0.25">
      <c r="A115" s="26" t="s">
        <v>152</v>
      </c>
      <c r="B115" s="81">
        <f t="shared" si="9"/>
        <v>21057</v>
      </c>
      <c r="C115" s="81">
        <v>10359</v>
      </c>
      <c r="D115" s="81">
        <v>2651</v>
      </c>
      <c r="E115" s="81">
        <v>0</v>
      </c>
      <c r="F115" s="81">
        <v>0</v>
      </c>
      <c r="G115" s="81">
        <v>8047</v>
      </c>
      <c r="H115" s="29" t="str">
        <f t="shared" si="8"/>
        <v>correcto</v>
      </c>
    </row>
    <row r="116" spans="1:8" ht="21.75" customHeight="1" x14ac:dyDescent="0.25">
      <c r="A116" s="26" t="s">
        <v>153</v>
      </c>
      <c r="B116" s="81">
        <f t="shared" si="9"/>
        <v>3457</v>
      </c>
      <c r="C116" s="81">
        <v>1716</v>
      </c>
      <c r="D116" s="81">
        <v>1122</v>
      </c>
      <c r="E116" s="81">
        <v>0</v>
      </c>
      <c r="F116" s="81">
        <v>0</v>
      </c>
      <c r="G116" s="81">
        <v>619</v>
      </c>
      <c r="H116" s="29" t="str">
        <f t="shared" si="8"/>
        <v>correcto</v>
      </c>
    </row>
    <row r="117" spans="1:8" ht="21.75" customHeight="1" x14ac:dyDescent="0.25">
      <c r="A117" s="26" t="s">
        <v>154</v>
      </c>
      <c r="B117" s="81">
        <f t="shared" si="9"/>
        <v>6846</v>
      </c>
      <c r="C117" s="81">
        <v>2814</v>
      </c>
      <c r="D117" s="81">
        <v>3413</v>
      </c>
      <c r="E117" s="81">
        <v>0</v>
      </c>
      <c r="F117" s="81">
        <v>0</v>
      </c>
      <c r="G117" s="81">
        <v>619</v>
      </c>
      <c r="H117" s="29" t="str">
        <f t="shared" si="8"/>
        <v>correcto</v>
      </c>
    </row>
    <row r="118" spans="1:8" ht="21.75" customHeight="1" x14ac:dyDescent="0.25">
      <c r="A118" s="26" t="s">
        <v>155</v>
      </c>
      <c r="B118" s="81">
        <f t="shared" si="9"/>
        <v>11907</v>
      </c>
      <c r="C118" s="81">
        <v>3836</v>
      </c>
      <c r="D118" s="81">
        <v>2500</v>
      </c>
      <c r="E118" s="81">
        <v>0</v>
      </c>
      <c r="F118" s="81">
        <v>0</v>
      </c>
      <c r="G118" s="81">
        <v>5571</v>
      </c>
      <c r="H118" s="29" t="str">
        <f t="shared" si="8"/>
        <v>correcto</v>
      </c>
    </row>
    <row r="119" spans="1:8" ht="21.75" customHeight="1" x14ac:dyDescent="0.25">
      <c r="A119" s="26" t="s">
        <v>156</v>
      </c>
      <c r="B119" s="81">
        <f t="shared" si="9"/>
        <v>10230</v>
      </c>
      <c r="C119" s="81">
        <v>6624</v>
      </c>
      <c r="D119" s="81">
        <v>2934</v>
      </c>
      <c r="E119" s="81">
        <v>0</v>
      </c>
      <c r="F119" s="81">
        <v>53</v>
      </c>
      <c r="G119" s="81">
        <v>619</v>
      </c>
      <c r="H119" s="29" t="str">
        <f t="shared" si="8"/>
        <v>correcto</v>
      </c>
    </row>
    <row r="120" spans="1:8" ht="21.75" customHeight="1" x14ac:dyDescent="0.25">
      <c r="A120" s="26" t="s">
        <v>157</v>
      </c>
      <c r="B120" s="81">
        <f t="shared" si="9"/>
        <v>23283</v>
      </c>
      <c r="C120" s="81">
        <v>6202</v>
      </c>
      <c r="D120" s="81">
        <v>959</v>
      </c>
      <c r="E120" s="81">
        <v>7</v>
      </c>
      <c r="F120" s="81">
        <v>20</v>
      </c>
      <c r="G120" s="81">
        <v>16095</v>
      </c>
      <c r="H120" s="29" t="str">
        <f t="shared" si="8"/>
        <v>correcto</v>
      </c>
    </row>
    <row r="121" spans="1:8" ht="21.75" customHeight="1" x14ac:dyDescent="0.25">
      <c r="A121" s="26" t="s">
        <v>158</v>
      </c>
      <c r="B121" s="81">
        <f t="shared" si="9"/>
        <v>23415</v>
      </c>
      <c r="C121" s="81">
        <v>14684</v>
      </c>
      <c r="D121" s="81">
        <v>1230</v>
      </c>
      <c r="E121" s="81">
        <v>5</v>
      </c>
      <c r="F121" s="81">
        <v>68</v>
      </c>
      <c r="G121" s="81">
        <v>7428</v>
      </c>
      <c r="H121" s="29" t="str">
        <f t="shared" si="8"/>
        <v>correcto</v>
      </c>
    </row>
    <row r="122" spans="1:8" ht="21.75" customHeight="1" x14ac:dyDescent="0.25">
      <c r="A122" s="26" t="s">
        <v>159</v>
      </c>
      <c r="B122" s="81">
        <f t="shared" si="9"/>
        <v>3669</v>
      </c>
      <c r="C122" s="81">
        <v>64</v>
      </c>
      <c r="D122" s="81">
        <v>1748</v>
      </c>
      <c r="E122" s="81">
        <v>0</v>
      </c>
      <c r="F122" s="81">
        <v>0</v>
      </c>
      <c r="G122" s="81">
        <v>1857</v>
      </c>
      <c r="H122" s="29" t="str">
        <f t="shared" si="8"/>
        <v>correcto</v>
      </c>
    </row>
    <row r="123" spans="1:8" ht="21.75" customHeight="1" x14ac:dyDescent="0.25">
      <c r="A123" s="26" t="s">
        <v>160</v>
      </c>
      <c r="B123" s="81">
        <f t="shared" si="9"/>
        <v>8666</v>
      </c>
      <c r="C123" s="81">
        <v>1062</v>
      </c>
      <c r="D123" s="81">
        <v>3890</v>
      </c>
      <c r="E123" s="81">
        <v>0</v>
      </c>
      <c r="F123" s="81">
        <v>0</v>
      </c>
      <c r="G123" s="81">
        <v>3714</v>
      </c>
      <c r="H123" s="29" t="str">
        <f t="shared" si="8"/>
        <v>correcto</v>
      </c>
    </row>
    <row r="124" spans="1:8" ht="21.75" customHeight="1" x14ac:dyDescent="0.25">
      <c r="A124" s="26" t="s">
        <v>161</v>
      </c>
      <c r="B124" s="81">
        <f t="shared" si="9"/>
        <v>46117</v>
      </c>
      <c r="C124" s="81">
        <v>6248</v>
      </c>
      <c r="D124" s="81">
        <v>9360</v>
      </c>
      <c r="E124" s="81">
        <v>0</v>
      </c>
      <c r="F124" s="81">
        <v>1415</v>
      </c>
      <c r="G124" s="81">
        <v>29094</v>
      </c>
      <c r="H124" s="29" t="str">
        <f t="shared" si="8"/>
        <v>correcto</v>
      </c>
    </row>
    <row r="125" spans="1:8" ht="21.75" customHeight="1" x14ac:dyDescent="0.25">
      <c r="A125" s="26" t="s">
        <v>162</v>
      </c>
      <c r="B125" s="81">
        <f t="shared" si="9"/>
        <v>7316</v>
      </c>
      <c r="C125" s="81">
        <v>1093</v>
      </c>
      <c r="D125" s="81">
        <v>5604</v>
      </c>
      <c r="E125" s="81">
        <v>0</v>
      </c>
      <c r="F125" s="81">
        <v>0</v>
      </c>
      <c r="G125" s="81">
        <v>619</v>
      </c>
      <c r="H125" s="29" t="str">
        <f t="shared" si="8"/>
        <v>correcto</v>
      </c>
    </row>
    <row r="126" spans="1:8" ht="21.75" customHeight="1" x14ac:dyDescent="0.25">
      <c r="A126" s="26" t="s">
        <v>163</v>
      </c>
      <c r="B126" s="81">
        <f t="shared" si="9"/>
        <v>2598</v>
      </c>
      <c r="C126" s="81">
        <v>293</v>
      </c>
      <c r="D126" s="81">
        <v>1686</v>
      </c>
      <c r="E126" s="81">
        <v>0</v>
      </c>
      <c r="F126" s="81">
        <v>0</v>
      </c>
      <c r="G126" s="81">
        <v>619</v>
      </c>
      <c r="H126" s="29" t="str">
        <f t="shared" si="8"/>
        <v>correcto</v>
      </c>
    </row>
    <row r="127" spans="1:8" ht="21.75" customHeight="1" x14ac:dyDescent="0.25">
      <c r="A127" s="26" t="s">
        <v>164</v>
      </c>
      <c r="B127" s="81">
        <f t="shared" si="9"/>
        <v>11600</v>
      </c>
      <c r="C127" s="81">
        <v>4967</v>
      </c>
      <c r="D127" s="81">
        <v>4632</v>
      </c>
      <c r="E127" s="81">
        <v>0</v>
      </c>
      <c r="F127" s="81">
        <v>144</v>
      </c>
      <c r="G127" s="81">
        <v>1857</v>
      </c>
      <c r="H127" s="29" t="str">
        <f t="shared" si="8"/>
        <v>correcto</v>
      </c>
    </row>
    <row r="128" spans="1:8" ht="21.75" customHeight="1" x14ac:dyDescent="0.25">
      <c r="A128" s="26" t="s">
        <v>165</v>
      </c>
      <c r="B128" s="81">
        <f t="shared" si="9"/>
        <v>24500</v>
      </c>
      <c r="C128" s="81">
        <v>7439</v>
      </c>
      <c r="D128" s="81">
        <v>10871</v>
      </c>
      <c r="E128" s="81">
        <v>0</v>
      </c>
      <c r="F128" s="81">
        <v>0</v>
      </c>
      <c r="G128" s="81">
        <v>6190</v>
      </c>
      <c r="H128" s="29" t="str">
        <f t="shared" si="8"/>
        <v>correcto</v>
      </c>
    </row>
    <row r="129" spans="1:8" ht="21.75" customHeight="1" x14ac:dyDescent="0.25">
      <c r="A129" s="26" t="s">
        <v>166</v>
      </c>
      <c r="B129" s="81">
        <f t="shared" si="9"/>
        <v>38245</v>
      </c>
      <c r="C129" s="81">
        <v>13755</v>
      </c>
      <c r="D129" s="81">
        <v>7157</v>
      </c>
      <c r="E129" s="81">
        <v>0</v>
      </c>
      <c r="F129" s="81">
        <v>0</v>
      </c>
      <c r="G129" s="81">
        <v>17333</v>
      </c>
      <c r="H129" s="29" t="str">
        <f t="shared" si="8"/>
        <v>correcto</v>
      </c>
    </row>
    <row r="130" spans="1:8" ht="21.75" customHeight="1" x14ac:dyDescent="0.25">
      <c r="A130" s="26" t="s">
        <v>167</v>
      </c>
      <c r="B130" s="81">
        <f t="shared" si="9"/>
        <v>19309</v>
      </c>
      <c r="C130" s="81">
        <v>5618</v>
      </c>
      <c r="D130" s="81">
        <v>6882</v>
      </c>
      <c r="E130" s="81">
        <v>0</v>
      </c>
      <c r="F130" s="81">
        <v>0</v>
      </c>
      <c r="G130" s="81">
        <v>6809</v>
      </c>
      <c r="H130" s="29" t="str">
        <f t="shared" si="8"/>
        <v>correcto</v>
      </c>
    </row>
    <row r="131" spans="1:8" ht="21.75" customHeight="1" x14ac:dyDescent="0.25">
      <c r="A131" s="26" t="s">
        <v>168</v>
      </c>
      <c r="B131" s="81">
        <f t="shared" si="9"/>
        <v>31788</v>
      </c>
      <c r="C131" s="81">
        <v>24357</v>
      </c>
      <c r="D131" s="81">
        <v>6722</v>
      </c>
      <c r="E131" s="81">
        <v>0</v>
      </c>
      <c r="F131" s="81">
        <v>90</v>
      </c>
      <c r="G131" s="81">
        <v>619</v>
      </c>
      <c r="H131" s="29" t="str">
        <f t="shared" si="8"/>
        <v>correcto</v>
      </c>
    </row>
    <row r="132" spans="1:8" ht="21.75" customHeight="1" x14ac:dyDescent="0.25">
      <c r="A132" s="26" t="s">
        <v>169</v>
      </c>
      <c r="B132" s="81">
        <f t="shared" si="9"/>
        <v>88150</v>
      </c>
      <c r="C132" s="81">
        <v>3292</v>
      </c>
      <c r="D132" s="81">
        <v>1720</v>
      </c>
      <c r="E132" s="81">
        <v>1</v>
      </c>
      <c r="F132" s="81">
        <v>4522</v>
      </c>
      <c r="G132" s="81">
        <v>78615</v>
      </c>
      <c r="H132" s="29" t="str">
        <f t="shared" si="8"/>
        <v>correcto</v>
      </c>
    </row>
  </sheetData>
  <mergeCells count="2">
    <mergeCell ref="B6:C6"/>
    <mergeCell ref="B8:G8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workbookViewId="0">
      <selection activeCell="A4" sqref="A4"/>
    </sheetView>
  </sheetViews>
  <sheetFormatPr baseColWidth="10" defaultRowHeight="15" x14ac:dyDescent="0.25"/>
  <cols>
    <col min="1" max="1" width="56.42578125" style="2" customWidth="1"/>
    <col min="2" max="6" width="14.140625" style="2" customWidth="1"/>
    <col min="7" max="7" width="12.5703125" style="2" customWidth="1"/>
    <col min="8" max="8" width="54.42578125" style="2" bestFit="1" customWidth="1"/>
    <col min="9" max="9" width="12.5703125" style="2" customWidth="1"/>
    <col min="10" max="10" width="13.5703125" style="2" customWidth="1"/>
    <col min="11" max="11" width="11.42578125" style="2"/>
    <col min="12" max="12" width="14.42578125" style="2" bestFit="1" customWidth="1"/>
    <col min="13" max="16384" width="11.42578125" style="2"/>
  </cols>
  <sheetData>
    <row r="1" spans="1:13" ht="15.75" x14ac:dyDescent="0.25">
      <c r="A1" s="1"/>
    </row>
    <row r="2" spans="1:13" ht="15.75" x14ac:dyDescent="0.25">
      <c r="A2" s="1"/>
    </row>
    <row r="4" spans="1:13" ht="15.75" x14ac:dyDescent="0.25">
      <c r="A4" s="1" t="s">
        <v>176</v>
      </c>
    </row>
    <row r="5" spans="1:13" ht="15.75" x14ac:dyDescent="0.25">
      <c r="A5" s="1" t="s">
        <v>177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5" customHeight="1" x14ac:dyDescent="0.25">
      <c r="A6" s="3"/>
      <c r="B6" s="101">
        <v>1975</v>
      </c>
      <c r="C6" s="101"/>
      <c r="D6" s="101"/>
      <c r="E6" s="101">
        <v>1976</v>
      </c>
      <c r="F6" s="101"/>
      <c r="G6" s="101"/>
      <c r="H6" s="5"/>
      <c r="I6" s="3"/>
      <c r="J6" s="3"/>
      <c r="K6" s="3"/>
    </row>
    <row r="7" spans="1:13" ht="45" x14ac:dyDescent="0.25">
      <c r="A7" s="6" t="s">
        <v>0</v>
      </c>
      <c r="B7" s="7" t="s">
        <v>178</v>
      </c>
      <c r="C7" s="7" t="s">
        <v>179</v>
      </c>
      <c r="D7" s="86" t="s">
        <v>202</v>
      </c>
      <c r="E7" s="7" t="s">
        <v>178</v>
      </c>
      <c r="F7" s="7" t="s">
        <v>179</v>
      </c>
      <c r="G7" s="86" t="s">
        <v>202</v>
      </c>
      <c r="H7" s="8"/>
      <c r="I7" s="8"/>
      <c r="J7" s="8"/>
      <c r="K7" s="3"/>
    </row>
    <row r="8" spans="1:13" ht="15.75" customHeight="1" x14ac:dyDescent="0.25">
      <c r="A8" s="9"/>
      <c r="B8" s="102" t="s">
        <v>180</v>
      </c>
      <c r="C8" s="103"/>
      <c r="D8" s="103"/>
      <c r="E8" s="103"/>
      <c r="F8" s="103"/>
      <c r="G8" s="104"/>
      <c r="H8" s="8"/>
      <c r="I8" s="3"/>
      <c r="J8" s="3"/>
      <c r="K8" s="3"/>
      <c r="L8" s="3"/>
      <c r="M8" s="3"/>
    </row>
    <row r="9" spans="1:13" ht="15.75" customHeight="1" x14ac:dyDescent="0.25">
      <c r="A9" s="10" t="s">
        <v>37</v>
      </c>
      <c r="B9" s="83">
        <v>28840.400000000001</v>
      </c>
      <c r="C9" s="83">
        <v>1392.7</v>
      </c>
      <c r="D9" s="83">
        <v>4.83</v>
      </c>
      <c r="E9" s="83">
        <v>176271.5</v>
      </c>
      <c r="F9" s="83">
        <v>10618.4</v>
      </c>
      <c r="G9" s="82">
        <v>6.02</v>
      </c>
      <c r="H9" s="32"/>
      <c r="I9" s="32"/>
      <c r="J9" s="32"/>
      <c r="K9" s="13"/>
      <c r="L9" s="35"/>
      <c r="M9" s="14"/>
    </row>
    <row r="10" spans="1:13" ht="15.75" customHeight="1" x14ac:dyDescent="0.25">
      <c r="A10" s="10" t="s">
        <v>38</v>
      </c>
      <c r="B10" s="83">
        <v>21088.3</v>
      </c>
      <c r="C10" s="83">
        <v>5348.3</v>
      </c>
      <c r="D10" s="83">
        <v>5.36</v>
      </c>
      <c r="E10" s="83">
        <v>157281.60000000001</v>
      </c>
      <c r="F10" s="83">
        <v>36237</v>
      </c>
      <c r="G10" s="82">
        <v>23.04</v>
      </c>
      <c r="H10" s="32"/>
      <c r="I10" s="32"/>
      <c r="J10" s="32"/>
      <c r="K10" s="13"/>
      <c r="L10" s="35"/>
      <c r="M10" s="14"/>
    </row>
    <row r="11" spans="1:13" ht="15.75" customHeight="1" x14ac:dyDescent="0.25">
      <c r="A11" s="10" t="s">
        <v>39</v>
      </c>
      <c r="B11" s="83">
        <v>928.2</v>
      </c>
      <c r="C11" s="83">
        <v>31.7</v>
      </c>
      <c r="D11" s="83">
        <v>3.42</v>
      </c>
      <c r="E11" s="83">
        <v>12793.6</v>
      </c>
      <c r="F11" s="83">
        <v>75.8</v>
      </c>
      <c r="G11" s="82">
        <v>0.59</v>
      </c>
      <c r="H11" s="32"/>
      <c r="I11" s="32"/>
      <c r="J11" s="32"/>
      <c r="K11" s="13"/>
      <c r="L11" s="35"/>
      <c r="M11" s="14"/>
    </row>
    <row r="12" spans="1:13" ht="15.75" customHeight="1" x14ac:dyDescent="0.25">
      <c r="A12" s="10" t="s">
        <v>40</v>
      </c>
      <c r="B12" s="83">
        <v>5251.6</v>
      </c>
      <c r="C12" s="83">
        <v>49.7</v>
      </c>
      <c r="D12" s="83">
        <v>0.95</v>
      </c>
      <c r="E12" s="83">
        <v>14977</v>
      </c>
      <c r="F12" s="83">
        <v>235.6</v>
      </c>
      <c r="G12" s="82">
        <v>1.57</v>
      </c>
      <c r="H12" s="32"/>
      <c r="I12" s="32"/>
      <c r="J12" s="32"/>
      <c r="K12" s="13"/>
      <c r="L12" s="35"/>
      <c r="M12" s="14"/>
    </row>
    <row r="13" spans="1:13" ht="15.75" customHeight="1" x14ac:dyDescent="0.25">
      <c r="A13" s="10" t="s">
        <v>4</v>
      </c>
      <c r="B13" s="83">
        <v>380078.5</v>
      </c>
      <c r="C13" s="83">
        <v>7484.9</v>
      </c>
      <c r="D13" s="83">
        <v>1.97</v>
      </c>
      <c r="E13" s="83">
        <v>2153455.1</v>
      </c>
      <c r="F13" s="83">
        <v>28214.9</v>
      </c>
      <c r="G13" s="82">
        <v>1.31</v>
      </c>
      <c r="H13" s="32"/>
      <c r="I13" s="32"/>
      <c r="J13" s="32"/>
      <c r="K13" s="13"/>
      <c r="L13" s="13"/>
      <c r="M13" s="14"/>
    </row>
    <row r="14" spans="1:13" ht="15.75" customHeight="1" x14ac:dyDescent="0.25">
      <c r="A14" s="10" t="s">
        <v>5</v>
      </c>
      <c r="B14" s="83">
        <v>4712</v>
      </c>
      <c r="C14" s="83">
        <v>307.8</v>
      </c>
      <c r="D14" s="83">
        <v>6.53</v>
      </c>
      <c r="E14" s="83">
        <v>21640.2</v>
      </c>
      <c r="F14" s="83">
        <v>1282.2</v>
      </c>
      <c r="G14" s="82">
        <v>5.93</v>
      </c>
      <c r="H14" s="32"/>
      <c r="I14" s="32"/>
      <c r="J14" s="32"/>
      <c r="K14" s="13"/>
      <c r="L14" s="13"/>
      <c r="M14" s="14"/>
    </row>
    <row r="15" spans="1:13" ht="15.75" x14ac:dyDescent="0.25">
      <c r="A15" s="10" t="s">
        <v>6</v>
      </c>
      <c r="B15" s="83">
        <v>35412</v>
      </c>
      <c r="C15" s="83">
        <v>1875.2</v>
      </c>
      <c r="D15" s="83">
        <v>5.3</v>
      </c>
      <c r="E15" s="83">
        <v>137572.70000000001</v>
      </c>
      <c r="F15" s="83">
        <v>5972.5</v>
      </c>
      <c r="G15" s="82">
        <v>4.34</v>
      </c>
      <c r="H15" s="32"/>
      <c r="I15" s="32"/>
      <c r="J15" s="32"/>
      <c r="K15" s="13"/>
      <c r="L15" s="13"/>
      <c r="M15" s="14"/>
    </row>
    <row r="16" spans="1:13" ht="15.75" x14ac:dyDescent="0.25">
      <c r="A16" s="10" t="s">
        <v>7</v>
      </c>
      <c r="B16" s="83">
        <v>52077.3</v>
      </c>
      <c r="C16" s="83">
        <v>4772.3</v>
      </c>
      <c r="D16" s="83">
        <v>9.16</v>
      </c>
      <c r="E16" s="83">
        <v>261406</v>
      </c>
      <c r="F16" s="83">
        <v>22388.5</v>
      </c>
      <c r="G16" s="82">
        <v>8.56</v>
      </c>
      <c r="H16" s="32"/>
      <c r="I16" s="32"/>
      <c r="J16" s="32"/>
      <c r="K16" s="13"/>
      <c r="L16" s="13"/>
      <c r="M16" s="14"/>
    </row>
    <row r="17" spans="1:13" ht="15.75" x14ac:dyDescent="0.25">
      <c r="A17" s="10" t="s">
        <v>8</v>
      </c>
      <c r="B17" s="83">
        <v>40692.9</v>
      </c>
      <c r="C17" s="83">
        <v>764.3</v>
      </c>
      <c r="D17" s="83">
        <v>1.88</v>
      </c>
      <c r="E17" s="83">
        <v>304956.2</v>
      </c>
      <c r="F17" s="83">
        <v>4967.6000000000004</v>
      </c>
      <c r="G17" s="82">
        <v>1.63</v>
      </c>
      <c r="H17" s="32"/>
      <c r="I17" s="32"/>
      <c r="J17" s="32"/>
      <c r="K17" s="13"/>
      <c r="L17" s="13"/>
      <c r="M17" s="14"/>
    </row>
    <row r="18" spans="1:13" ht="15.75" x14ac:dyDescent="0.25">
      <c r="A18" s="10" t="s">
        <v>9</v>
      </c>
      <c r="B18" s="83">
        <v>16111.3</v>
      </c>
      <c r="C18" s="83">
        <v>169.4</v>
      </c>
      <c r="D18" s="83">
        <v>1.05</v>
      </c>
      <c r="E18" s="83">
        <v>76519.5</v>
      </c>
      <c r="F18" s="83">
        <v>701.3</v>
      </c>
      <c r="G18" s="82">
        <v>0.92</v>
      </c>
      <c r="H18" s="32"/>
      <c r="I18" s="32"/>
      <c r="J18" s="32"/>
      <c r="K18" s="13"/>
      <c r="L18" s="13"/>
      <c r="M18" s="14"/>
    </row>
    <row r="19" spans="1:13" ht="15.75" x14ac:dyDescent="0.25">
      <c r="A19" s="10" t="s">
        <v>10</v>
      </c>
      <c r="B19" s="83">
        <v>56066.1</v>
      </c>
      <c r="C19" s="83">
        <v>3200.2</v>
      </c>
      <c r="D19" s="83">
        <v>5.7</v>
      </c>
      <c r="E19" s="83">
        <v>783699.9</v>
      </c>
      <c r="F19" s="83">
        <v>14235.2</v>
      </c>
      <c r="G19" s="82">
        <v>1.82</v>
      </c>
      <c r="H19" s="32"/>
      <c r="I19" s="32"/>
      <c r="J19" s="32"/>
      <c r="K19" s="13"/>
      <c r="L19" s="13"/>
      <c r="M19" s="14"/>
    </row>
    <row r="20" spans="1:13" ht="15.75" x14ac:dyDescent="0.25">
      <c r="A20" s="2" t="s">
        <v>32</v>
      </c>
      <c r="B20" s="83">
        <f>SUM(B9:B19)</f>
        <v>641258.60000000009</v>
      </c>
      <c r="C20" s="83">
        <f>SUM(C9:C19)</f>
        <v>25396.5</v>
      </c>
      <c r="D20" s="83">
        <v>3.96</v>
      </c>
      <c r="E20" s="83">
        <f>SUM(E9:E19)</f>
        <v>4100573.3000000003</v>
      </c>
      <c r="F20" s="83">
        <f>SUM(F9:F19)</f>
        <v>124929.00000000001</v>
      </c>
      <c r="G20" s="82">
        <v>3.05</v>
      </c>
      <c r="H20" s="32"/>
      <c r="I20" s="32"/>
      <c r="J20" s="32"/>
      <c r="K20" s="13"/>
      <c r="L20" s="13"/>
      <c r="M20" s="14"/>
    </row>
    <row r="21" spans="1:13" ht="15.75" x14ac:dyDescent="0.25">
      <c r="A21" s="10"/>
      <c r="B21" s="31"/>
      <c r="C21" s="31"/>
      <c r="D21" s="85"/>
      <c r="E21" s="31"/>
      <c r="F21" s="31"/>
      <c r="G21" s="30"/>
      <c r="H21" s="32"/>
      <c r="I21" s="32"/>
      <c r="J21" s="32"/>
      <c r="K21" s="13"/>
      <c r="L21" s="13"/>
      <c r="M21" s="14"/>
    </row>
    <row r="22" spans="1:13" ht="15.75" x14ac:dyDescent="0.25">
      <c r="A22" s="17"/>
      <c r="B22" s="33"/>
      <c r="C22" s="32"/>
      <c r="D22" s="32"/>
      <c r="E22" s="32"/>
      <c r="F22" s="32"/>
      <c r="G22" s="32"/>
      <c r="H22" s="32"/>
      <c r="I22" s="32"/>
      <c r="J22" s="32"/>
      <c r="K22" s="13"/>
      <c r="L22" s="13"/>
      <c r="M22" s="14"/>
    </row>
    <row r="23" spans="1:13" ht="15.75" x14ac:dyDescent="0.25">
      <c r="A23" s="17" t="s">
        <v>174</v>
      </c>
      <c r="B23" s="33"/>
      <c r="C23" s="32"/>
      <c r="D23" s="84"/>
      <c r="E23" s="32"/>
      <c r="F23" s="32"/>
      <c r="G23" s="32"/>
      <c r="H23" s="32"/>
      <c r="I23" s="32"/>
      <c r="J23" s="32"/>
      <c r="K23" s="13"/>
      <c r="L23" s="13"/>
      <c r="M23" s="14"/>
    </row>
    <row r="24" spans="1:13" ht="15.75" customHeight="1" x14ac:dyDescent="0.25">
      <c r="A24" s="17"/>
      <c r="B24" s="33"/>
      <c r="C24" s="32"/>
      <c r="D24" s="32"/>
      <c r="E24" s="32"/>
      <c r="F24" s="32"/>
      <c r="G24" s="32"/>
      <c r="H24" s="32"/>
      <c r="I24" s="32"/>
      <c r="J24" s="32"/>
      <c r="K24" s="13"/>
      <c r="L24" s="13"/>
      <c r="M24" s="14"/>
    </row>
    <row r="25" spans="1:13" ht="15.75" x14ac:dyDescent="0.25">
      <c r="A25" s="17"/>
      <c r="B25" s="33"/>
      <c r="C25" s="32"/>
      <c r="D25" s="32"/>
      <c r="E25" s="32"/>
      <c r="F25" s="32"/>
      <c r="G25" s="32"/>
      <c r="H25" s="32"/>
      <c r="I25" s="32"/>
      <c r="J25" s="32"/>
      <c r="K25" s="13"/>
      <c r="L25" s="13"/>
      <c r="M25" s="14"/>
    </row>
    <row r="26" spans="1:13" ht="15.75" x14ac:dyDescent="0.25">
      <c r="A26" s="17"/>
      <c r="B26" s="32"/>
      <c r="C26" s="34"/>
      <c r="D26" s="34"/>
      <c r="E26" s="34"/>
      <c r="F26" s="34"/>
      <c r="G26" s="32"/>
      <c r="H26" s="32"/>
      <c r="I26" s="32"/>
      <c r="J26" s="32"/>
      <c r="K26" s="13"/>
      <c r="L26" s="13"/>
      <c r="M26" s="14"/>
    </row>
    <row r="27" spans="1:13" ht="15.75" x14ac:dyDescent="0.25">
      <c r="A27" s="10"/>
      <c r="B27" s="32"/>
      <c r="C27" s="34"/>
      <c r="D27" s="34"/>
      <c r="E27" s="34"/>
      <c r="F27" s="34"/>
      <c r="G27" s="32"/>
      <c r="H27" s="32"/>
      <c r="I27" s="32"/>
      <c r="J27" s="32"/>
      <c r="K27" s="13"/>
      <c r="L27" s="13"/>
      <c r="M27" s="14"/>
    </row>
    <row r="28" spans="1:13" ht="15.75" x14ac:dyDescent="0.25">
      <c r="A28" s="10"/>
      <c r="B28" s="32"/>
      <c r="C28" s="34"/>
      <c r="D28" s="34"/>
      <c r="E28" s="34"/>
      <c r="F28" s="34"/>
      <c r="G28" s="32"/>
      <c r="H28" s="32"/>
      <c r="I28" s="32"/>
      <c r="J28" s="32"/>
      <c r="K28" s="13"/>
      <c r="L28" s="13"/>
      <c r="M28" s="14"/>
    </row>
    <row r="29" spans="1:13" ht="15.75" x14ac:dyDescent="0.25">
      <c r="A29" s="10"/>
      <c r="B29" s="32"/>
      <c r="C29" s="34"/>
      <c r="D29" s="34"/>
      <c r="E29" s="34"/>
      <c r="F29" s="34"/>
      <c r="G29" s="32"/>
      <c r="H29" s="32"/>
      <c r="I29" s="32"/>
      <c r="J29" s="32"/>
      <c r="K29" s="13"/>
      <c r="L29" s="13"/>
      <c r="M29" s="14"/>
    </row>
    <row r="30" spans="1:13" ht="15.75" x14ac:dyDescent="0.25">
      <c r="A30" s="10"/>
      <c r="B30" s="32"/>
      <c r="C30" s="34"/>
      <c r="D30" s="34"/>
      <c r="E30" s="34"/>
      <c r="F30" s="34"/>
      <c r="G30" s="32"/>
      <c r="H30" s="32"/>
      <c r="I30" s="32"/>
      <c r="J30" s="32"/>
      <c r="K30" s="13"/>
      <c r="L30" s="13"/>
      <c r="M30" s="14"/>
    </row>
    <row r="31" spans="1:13" ht="15.75" x14ac:dyDescent="0.25">
      <c r="A31" s="10"/>
      <c r="B31" s="32"/>
      <c r="C31" s="34"/>
      <c r="D31" s="34"/>
      <c r="E31" s="34"/>
      <c r="F31" s="34"/>
      <c r="G31" s="32"/>
      <c r="H31" s="32"/>
      <c r="I31" s="32"/>
      <c r="J31" s="32"/>
      <c r="K31" s="13"/>
      <c r="L31" s="13"/>
      <c r="M31" s="14"/>
    </row>
    <row r="32" spans="1:13" x14ac:dyDescent="0.25">
      <c r="B32" s="19"/>
      <c r="C32" s="34"/>
      <c r="D32" s="34"/>
      <c r="E32" s="34"/>
      <c r="F32" s="34"/>
      <c r="G32" s="19"/>
      <c r="H32" s="19"/>
      <c r="I32" s="3"/>
      <c r="J32" s="3"/>
      <c r="K32" s="3"/>
    </row>
    <row r="33" spans="2:11" x14ac:dyDescent="0.25">
      <c r="B33" s="19"/>
      <c r="C33" s="34"/>
      <c r="D33" s="34"/>
      <c r="E33" s="34"/>
      <c r="F33" s="34"/>
      <c r="G33" s="19"/>
      <c r="H33" s="19"/>
      <c r="I33" s="3"/>
      <c r="J33" s="3"/>
      <c r="K33" s="3"/>
    </row>
    <row r="34" spans="2:11" x14ac:dyDescent="0.25">
      <c r="B34" s="19"/>
      <c r="C34" s="34"/>
      <c r="D34" s="34"/>
      <c r="E34" s="34"/>
      <c r="F34" s="34"/>
      <c r="G34" s="19"/>
      <c r="H34" s="19"/>
      <c r="I34" s="3"/>
      <c r="J34" s="3"/>
      <c r="K34" s="3"/>
    </row>
    <row r="35" spans="2:11" x14ac:dyDescent="0.25">
      <c r="B35" s="20"/>
      <c r="C35" s="34"/>
      <c r="D35" s="34"/>
      <c r="E35" s="34"/>
      <c r="F35" s="34"/>
      <c r="G35" s="20"/>
      <c r="H35" s="20"/>
    </row>
    <row r="36" spans="2:11" x14ac:dyDescent="0.25">
      <c r="B36" s="20"/>
      <c r="C36" s="20"/>
      <c r="D36" s="20"/>
      <c r="E36" s="20"/>
      <c r="F36" s="20"/>
      <c r="G36" s="20"/>
      <c r="H36" s="20"/>
    </row>
    <row r="37" spans="2:11" x14ac:dyDescent="0.25">
      <c r="B37" s="20"/>
      <c r="C37" s="20"/>
      <c r="D37" s="20"/>
      <c r="E37" s="20"/>
      <c r="F37" s="20"/>
      <c r="G37" s="20"/>
      <c r="H37" s="20"/>
    </row>
    <row r="38" spans="2:11" x14ac:dyDescent="0.25">
      <c r="B38" s="20"/>
      <c r="C38" s="20"/>
      <c r="D38" s="20"/>
      <c r="E38" s="20"/>
      <c r="F38" s="20"/>
      <c r="G38" s="20"/>
      <c r="H38" s="20"/>
    </row>
    <row r="39" spans="2:11" x14ac:dyDescent="0.25">
      <c r="B39" s="20"/>
      <c r="C39" s="20"/>
      <c r="D39" s="20"/>
      <c r="E39" s="20"/>
      <c r="F39" s="20"/>
      <c r="G39" s="20"/>
      <c r="H39" s="20"/>
    </row>
    <row r="40" spans="2:11" x14ac:dyDescent="0.25">
      <c r="B40" s="20"/>
      <c r="C40" s="20"/>
      <c r="D40" s="20"/>
      <c r="E40" s="20"/>
      <c r="F40" s="20"/>
      <c r="G40" s="20"/>
      <c r="H40" s="20"/>
    </row>
    <row r="41" spans="2:11" x14ac:dyDescent="0.25">
      <c r="B41" s="20"/>
      <c r="C41" s="20"/>
      <c r="D41" s="20"/>
      <c r="E41" s="20"/>
      <c r="F41" s="20"/>
      <c r="G41" s="20"/>
      <c r="H41" s="20"/>
    </row>
    <row r="42" spans="2:11" x14ac:dyDescent="0.25">
      <c r="B42" s="20"/>
      <c r="C42" s="20"/>
      <c r="D42" s="20"/>
      <c r="E42" s="20"/>
      <c r="F42" s="20"/>
      <c r="G42" s="20"/>
      <c r="H42" s="20"/>
    </row>
    <row r="104" spans="2:6" x14ac:dyDescent="0.25">
      <c r="B104" s="2" t="s">
        <v>12</v>
      </c>
      <c r="C104" s="2" t="s">
        <v>13</v>
      </c>
      <c r="D104" s="2" t="s">
        <v>14</v>
      </c>
      <c r="E104" s="2" t="s">
        <v>15</v>
      </c>
      <c r="F104" s="2" t="s">
        <v>175</v>
      </c>
    </row>
  </sheetData>
  <mergeCells count="3">
    <mergeCell ref="B6:D6"/>
    <mergeCell ref="E6:G6"/>
    <mergeCell ref="B8:G8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/>
  </sheetViews>
  <sheetFormatPr baseColWidth="10" defaultRowHeight="15" x14ac:dyDescent="0.25"/>
  <cols>
    <col min="3" max="6" width="17.7109375" customWidth="1"/>
  </cols>
  <sheetData>
    <row r="1" spans="1:6" x14ac:dyDescent="0.25">
      <c r="A1" t="s">
        <v>181</v>
      </c>
    </row>
    <row r="4" spans="1:6" x14ac:dyDescent="0.25">
      <c r="A4" s="37"/>
      <c r="B4" s="37"/>
      <c r="C4" s="107" t="s">
        <v>184</v>
      </c>
      <c r="D4" s="107"/>
      <c r="E4" s="107"/>
      <c r="F4" s="107"/>
    </row>
    <row r="5" spans="1:6" x14ac:dyDescent="0.25">
      <c r="A5" s="105" t="s">
        <v>182</v>
      </c>
      <c r="B5" s="105" t="s">
        <v>183</v>
      </c>
      <c r="C5" s="108"/>
      <c r="D5" s="108"/>
      <c r="E5" s="108"/>
      <c r="F5" s="108"/>
    </row>
    <row r="6" spans="1:6" x14ac:dyDescent="0.25">
      <c r="A6" s="105"/>
      <c r="B6" s="105"/>
      <c r="C6" s="109" t="s">
        <v>32</v>
      </c>
      <c r="D6" s="109"/>
      <c r="E6" s="109" t="s">
        <v>185</v>
      </c>
      <c r="F6" s="109"/>
    </row>
    <row r="7" spans="1:6" ht="45" x14ac:dyDescent="0.25">
      <c r="A7" s="106"/>
      <c r="B7" s="106"/>
      <c r="C7" s="38" t="s">
        <v>186</v>
      </c>
      <c r="D7" s="38" t="s">
        <v>187</v>
      </c>
      <c r="E7" s="38" t="s">
        <v>186</v>
      </c>
      <c r="F7" s="38" t="s">
        <v>187</v>
      </c>
    </row>
    <row r="8" spans="1:6" ht="30" x14ac:dyDescent="0.25">
      <c r="A8" s="37"/>
      <c r="B8" s="39" t="s">
        <v>188</v>
      </c>
      <c r="C8" s="40" t="s">
        <v>189</v>
      </c>
      <c r="D8" s="40" t="s">
        <v>189</v>
      </c>
      <c r="E8" s="40" t="s">
        <v>190</v>
      </c>
      <c r="F8" s="40" t="s">
        <v>190</v>
      </c>
    </row>
    <row r="9" spans="1:6" x14ac:dyDescent="0.25">
      <c r="A9" s="41">
        <v>1960</v>
      </c>
      <c r="B9" s="71">
        <v>6766.1</v>
      </c>
      <c r="C9" s="71">
        <v>2756.1</v>
      </c>
      <c r="D9" s="71">
        <v>2756.1</v>
      </c>
      <c r="E9" s="71">
        <v>407.3</v>
      </c>
      <c r="F9" s="71">
        <v>407.3</v>
      </c>
    </row>
    <row r="10" spans="1:6" x14ac:dyDescent="0.25">
      <c r="A10" s="41">
        <v>1961</v>
      </c>
      <c r="B10" s="71">
        <v>6750.1</v>
      </c>
      <c r="C10" s="71">
        <v>3306.4</v>
      </c>
      <c r="D10" s="71">
        <v>2973.7</v>
      </c>
      <c r="E10" s="71">
        <v>489.8</v>
      </c>
      <c r="F10" s="71">
        <v>440.4</v>
      </c>
    </row>
    <row r="11" spans="1:6" x14ac:dyDescent="0.25">
      <c r="A11" s="41">
        <v>1962</v>
      </c>
      <c r="B11" s="71">
        <v>6839.5</v>
      </c>
      <c r="C11" s="71">
        <v>4240.3999999999996</v>
      </c>
      <c r="D11" s="71">
        <v>2950.7</v>
      </c>
      <c r="E11" s="71">
        <v>620</v>
      </c>
      <c r="F11" s="71">
        <v>431.3</v>
      </c>
    </row>
    <row r="12" spans="1:6" x14ac:dyDescent="0.25">
      <c r="A12" s="41">
        <v>1963</v>
      </c>
      <c r="B12" s="71">
        <v>6950.8</v>
      </c>
      <c r="C12" s="71">
        <v>5141.7</v>
      </c>
      <c r="D12" s="71">
        <v>2814.4</v>
      </c>
      <c r="E12" s="71">
        <v>739.6</v>
      </c>
      <c r="F12" s="71">
        <v>404.9</v>
      </c>
    </row>
    <row r="13" spans="1:6" x14ac:dyDescent="0.25">
      <c r="A13" s="41">
        <v>1964</v>
      </c>
      <c r="B13" s="71">
        <v>7024.6</v>
      </c>
      <c r="C13" s="71">
        <v>7449.4</v>
      </c>
      <c r="D13" s="71">
        <v>3260.7</v>
      </c>
      <c r="E13" s="71">
        <v>1060.4000000000001</v>
      </c>
      <c r="F13" s="71">
        <v>464.1</v>
      </c>
    </row>
    <row r="14" spans="1:6" x14ac:dyDescent="0.25">
      <c r="A14" s="41">
        <v>1965</v>
      </c>
      <c r="B14" s="71">
        <v>7126</v>
      </c>
      <c r="C14" s="71">
        <v>10224.1</v>
      </c>
      <c r="D14" s="71">
        <v>3426.4</v>
      </c>
      <c r="E14" s="71">
        <v>1434.7</v>
      </c>
      <c r="F14" s="71">
        <v>480.8</v>
      </c>
    </row>
    <row r="15" spans="1:6" x14ac:dyDescent="0.25">
      <c r="A15" s="41">
        <v>1966</v>
      </c>
      <c r="B15" s="71">
        <v>7139.9</v>
      </c>
      <c r="C15" s="71">
        <v>12839.9</v>
      </c>
      <c r="D15" s="71">
        <v>3444.3</v>
      </c>
      <c r="E15" s="71">
        <v>1773.4</v>
      </c>
      <c r="F15" s="71">
        <v>475.7</v>
      </c>
    </row>
    <row r="16" spans="1:6" x14ac:dyDescent="0.25">
      <c r="A16" s="41">
        <v>1967</v>
      </c>
      <c r="B16" s="71">
        <v>7325.9</v>
      </c>
      <c r="C16" s="71">
        <v>16109.6</v>
      </c>
      <c r="D16" s="71">
        <v>3550.2</v>
      </c>
      <c r="E16" s="71">
        <v>2199</v>
      </c>
      <c r="F16" s="71">
        <v>484.6</v>
      </c>
    </row>
    <row r="17" spans="1:6" x14ac:dyDescent="0.25">
      <c r="A17" s="41">
        <v>1968</v>
      </c>
      <c r="B17" s="71">
        <v>7368.9</v>
      </c>
      <c r="C17" s="71">
        <v>18965.400000000001</v>
      </c>
      <c r="D17" s="71">
        <v>3655.6</v>
      </c>
      <c r="E17" s="71">
        <v>2573.6999999999998</v>
      </c>
      <c r="F17" s="71">
        <v>496</v>
      </c>
    </row>
    <row r="18" spans="1:6" x14ac:dyDescent="0.25">
      <c r="A18" s="41">
        <v>1969</v>
      </c>
      <c r="B18" s="71">
        <v>7990.5</v>
      </c>
      <c r="C18" s="71">
        <v>22990.5</v>
      </c>
      <c r="D18" s="71">
        <v>4203.1000000000004</v>
      </c>
      <c r="E18" s="71">
        <v>2866</v>
      </c>
      <c r="F18" s="71">
        <v>526</v>
      </c>
    </row>
    <row r="19" spans="1:6" x14ac:dyDescent="0.25">
      <c r="A19" s="41">
        <v>1970</v>
      </c>
      <c r="B19" s="71">
        <v>8818.4</v>
      </c>
      <c r="C19" s="71">
        <v>27393.4</v>
      </c>
      <c r="D19" s="71">
        <v>4567.7</v>
      </c>
      <c r="E19" s="71">
        <v>3106.3</v>
      </c>
      <c r="F19" s="71">
        <v>518</v>
      </c>
    </row>
    <row r="20" spans="1:6" x14ac:dyDescent="0.25">
      <c r="A20" s="41">
        <v>1971</v>
      </c>
      <c r="B20" s="71">
        <v>8885.2999999999993</v>
      </c>
      <c r="C20" s="71">
        <v>37331.9</v>
      </c>
      <c r="D20" s="71">
        <v>4814.8</v>
      </c>
      <c r="E20" s="71">
        <v>4201.3999999999996</v>
      </c>
      <c r="F20" s="71">
        <v>542</v>
      </c>
    </row>
    <row r="21" spans="1:6" x14ac:dyDescent="0.25">
      <c r="A21" s="41">
        <v>1972</v>
      </c>
      <c r="B21" s="71">
        <v>9150</v>
      </c>
      <c r="C21" s="71">
        <v>61992.800000000003</v>
      </c>
      <c r="D21" s="71">
        <v>5032</v>
      </c>
      <c r="E21" s="71">
        <v>6767.5</v>
      </c>
      <c r="F21" s="71">
        <v>550</v>
      </c>
    </row>
    <row r="22" spans="1:6" x14ac:dyDescent="0.25">
      <c r="A22" s="41">
        <v>1973</v>
      </c>
      <c r="B22" s="71">
        <v>9429</v>
      </c>
      <c r="C22" s="71">
        <v>100460.3</v>
      </c>
      <c r="D22" s="71">
        <v>5330.3</v>
      </c>
      <c r="E22" s="71">
        <v>10654.4</v>
      </c>
      <c r="F22" s="71">
        <v>565.29999999999995</v>
      </c>
    </row>
    <row r="23" spans="1:6" x14ac:dyDescent="0.25">
      <c r="A23" s="41">
        <v>1974</v>
      </c>
      <c r="B23" s="71">
        <v>9711.7000000000007</v>
      </c>
      <c r="C23" s="71">
        <v>152942.29999999999</v>
      </c>
      <c r="D23" s="71" t="s">
        <v>201</v>
      </c>
      <c r="E23" s="71">
        <v>15748.2</v>
      </c>
      <c r="F23" s="71">
        <v>583.79999999999995</v>
      </c>
    </row>
    <row r="24" spans="1:6" x14ac:dyDescent="0.25">
      <c r="A24" s="41">
        <v>1975</v>
      </c>
      <c r="B24" s="71">
        <v>10017.799999999999</v>
      </c>
      <c r="C24" s="71">
        <v>343613</v>
      </c>
      <c r="D24" s="71">
        <v>5464.1</v>
      </c>
      <c r="E24" s="71">
        <v>34300.199999999997</v>
      </c>
      <c r="F24" s="71">
        <v>545.4</v>
      </c>
    </row>
    <row r="25" spans="1:6" x14ac:dyDescent="0.25">
      <c r="A25" s="41">
        <v>1976</v>
      </c>
      <c r="B25" s="71">
        <v>10411.5</v>
      </c>
      <c r="C25" s="71">
        <v>2307467.6</v>
      </c>
      <c r="D25" s="71">
        <v>5382.6</v>
      </c>
      <c r="E25" s="71">
        <v>221626.8</v>
      </c>
      <c r="F25" s="71">
        <v>517</v>
      </c>
    </row>
  </sheetData>
  <mergeCells count="5">
    <mergeCell ref="A5:A7"/>
    <mergeCell ref="B5:B7"/>
    <mergeCell ref="C4:F5"/>
    <mergeCell ref="C6:D6"/>
    <mergeCell ref="E6:F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workbookViewId="0"/>
  </sheetViews>
  <sheetFormatPr baseColWidth="10" defaultRowHeight="15" x14ac:dyDescent="0.25"/>
  <cols>
    <col min="2" max="3" width="25.28515625" customWidth="1"/>
    <col min="4" max="6" width="17.7109375" customWidth="1"/>
  </cols>
  <sheetData>
    <row r="1" spans="1:5" x14ac:dyDescent="0.25">
      <c r="A1" s="29" t="s">
        <v>191</v>
      </c>
    </row>
    <row r="4" spans="1:5" s="36" customFormat="1" x14ac:dyDescent="0.25">
      <c r="C4" s="42"/>
      <c r="D4" s="42"/>
      <c r="E4" s="42"/>
    </row>
    <row r="5" spans="1:5" x14ac:dyDescent="0.25">
      <c r="A5" s="105" t="s">
        <v>182</v>
      </c>
      <c r="B5" s="112" t="s">
        <v>184</v>
      </c>
      <c r="C5" s="113"/>
      <c r="D5" s="43"/>
      <c r="E5" s="42"/>
    </row>
    <row r="6" spans="1:5" x14ac:dyDescent="0.25">
      <c r="A6" s="105"/>
      <c r="B6" s="109" t="s">
        <v>195</v>
      </c>
      <c r="C6" s="109"/>
      <c r="D6" s="108" t="s">
        <v>196</v>
      </c>
      <c r="E6" s="108"/>
    </row>
    <row r="7" spans="1:5" x14ac:dyDescent="0.25">
      <c r="A7" s="106"/>
      <c r="B7" s="110" t="s">
        <v>194</v>
      </c>
      <c r="C7" s="111"/>
      <c r="D7" s="110" t="s">
        <v>194</v>
      </c>
      <c r="E7" s="111"/>
    </row>
    <row r="8" spans="1:5" x14ac:dyDescent="0.25">
      <c r="A8" s="37"/>
      <c r="B8" s="40" t="s">
        <v>192</v>
      </c>
      <c r="C8" s="40" t="s">
        <v>193</v>
      </c>
      <c r="D8" s="40" t="s">
        <v>192</v>
      </c>
      <c r="E8" s="40" t="s">
        <v>193</v>
      </c>
    </row>
    <row r="9" spans="1:5" x14ac:dyDescent="0.25">
      <c r="A9" s="41">
        <v>1960</v>
      </c>
      <c r="B9" s="71">
        <v>100</v>
      </c>
      <c r="C9" s="71">
        <v>3.7</v>
      </c>
      <c r="D9" s="71">
        <v>3.3</v>
      </c>
      <c r="E9" s="71">
        <v>100</v>
      </c>
    </row>
    <row r="10" spans="1:5" x14ac:dyDescent="0.25">
      <c r="A10" s="41">
        <v>1961</v>
      </c>
      <c r="B10" s="71">
        <v>111.2</v>
      </c>
      <c r="C10" s="71">
        <v>4.0999999999999996</v>
      </c>
      <c r="D10" s="71">
        <v>3.7</v>
      </c>
      <c r="E10" s="71">
        <v>113.7</v>
      </c>
    </row>
    <row r="11" spans="1:5" x14ac:dyDescent="0.25">
      <c r="A11" s="41">
        <v>1962</v>
      </c>
      <c r="B11" s="71">
        <v>143.69999999999999</v>
      </c>
      <c r="C11" s="71">
        <v>5.3</v>
      </c>
      <c r="D11" s="71">
        <v>4.7</v>
      </c>
      <c r="E11" s="71">
        <v>145.69999999999999</v>
      </c>
    </row>
    <row r="12" spans="1:5" x14ac:dyDescent="0.25">
      <c r="A12" s="41">
        <v>1963</v>
      </c>
      <c r="B12" s="71">
        <v>182.7</v>
      </c>
      <c r="C12" s="71">
        <v>6.7</v>
      </c>
      <c r="D12" s="71">
        <v>5.9</v>
      </c>
      <c r="E12" s="71">
        <v>180.7</v>
      </c>
    </row>
    <row r="13" spans="1:5" x14ac:dyDescent="0.25">
      <c r="A13" s="41">
        <v>1964</v>
      </c>
      <c r="B13" s="71">
        <v>228.5</v>
      </c>
      <c r="C13" s="71">
        <v>8.4</v>
      </c>
      <c r="D13" s="71">
        <v>7.2</v>
      </c>
      <c r="E13" s="71">
        <v>220.7</v>
      </c>
    </row>
    <row r="14" spans="1:5" x14ac:dyDescent="0.25">
      <c r="A14" s="41">
        <v>1965</v>
      </c>
      <c r="B14" s="71">
        <v>298.39999999999998</v>
      </c>
      <c r="C14" s="71">
        <v>10.9</v>
      </c>
      <c r="D14" s="71">
        <v>9.3000000000000007</v>
      </c>
      <c r="E14" s="71">
        <v>283.8</v>
      </c>
    </row>
    <row r="15" spans="1:5" x14ac:dyDescent="0.25">
      <c r="A15" s="41">
        <v>1966</v>
      </c>
      <c r="B15" s="71">
        <v>372.8</v>
      </c>
      <c r="C15" s="71">
        <v>13.7</v>
      </c>
      <c r="D15" s="71">
        <v>12.3</v>
      </c>
      <c r="E15" s="71">
        <v>374.3</v>
      </c>
    </row>
    <row r="16" spans="1:5" x14ac:dyDescent="0.25">
      <c r="A16" s="41">
        <v>1967</v>
      </c>
      <c r="B16" s="71">
        <v>453.8</v>
      </c>
      <c r="C16" s="71">
        <v>16.600000000000001</v>
      </c>
      <c r="D16" s="71">
        <v>15.9</v>
      </c>
      <c r="E16" s="71">
        <v>483.7</v>
      </c>
    </row>
    <row r="17" spans="1:5" x14ac:dyDescent="0.25">
      <c r="A17" s="41">
        <v>1968</v>
      </c>
      <c r="B17" s="71">
        <v>518.9</v>
      </c>
      <c r="C17" s="71">
        <v>19</v>
      </c>
      <c r="D17" s="71">
        <v>18.399999999999999</v>
      </c>
      <c r="E17" s="71">
        <v>562.1</v>
      </c>
    </row>
    <row r="18" spans="1:5" x14ac:dyDescent="0.25">
      <c r="A18" s="41">
        <v>1969</v>
      </c>
      <c r="B18" s="71">
        <v>544.79999999999995</v>
      </c>
      <c r="C18" s="71">
        <v>20</v>
      </c>
      <c r="D18" s="71">
        <v>19.8</v>
      </c>
      <c r="E18" s="71">
        <v>604.70000000000005</v>
      </c>
    </row>
    <row r="19" spans="1:5" x14ac:dyDescent="0.25">
      <c r="A19" s="41">
        <v>1970</v>
      </c>
      <c r="B19" s="71">
        <v>599.70000000000005</v>
      </c>
      <c r="C19" s="71">
        <v>22</v>
      </c>
      <c r="D19" s="71">
        <v>22.5</v>
      </c>
      <c r="E19" s="71">
        <v>686.9</v>
      </c>
    </row>
    <row r="20" spans="1:5" x14ac:dyDescent="0.25">
      <c r="A20" s="41">
        <v>1971</v>
      </c>
      <c r="B20" s="71">
        <v>775.4</v>
      </c>
      <c r="C20" s="71">
        <v>28.4</v>
      </c>
      <c r="D20" s="71">
        <v>30.3</v>
      </c>
      <c r="E20" s="71">
        <v>925.3</v>
      </c>
    </row>
    <row r="21" spans="1:5" x14ac:dyDescent="0.25">
      <c r="A21" s="41">
        <v>1972</v>
      </c>
      <c r="B21" s="71">
        <v>1230.5999999999999</v>
      </c>
      <c r="C21" s="71">
        <v>45.1</v>
      </c>
      <c r="D21" s="71">
        <v>48.1</v>
      </c>
      <c r="E21" s="71">
        <v>1466.3</v>
      </c>
    </row>
    <row r="22" spans="1:5" x14ac:dyDescent="0.25">
      <c r="A22" s="41">
        <v>1973</v>
      </c>
      <c r="B22" s="71">
        <v>1884.7</v>
      </c>
      <c r="C22" s="71">
        <v>69.099999999999994</v>
      </c>
      <c r="D22" s="71">
        <v>77</v>
      </c>
      <c r="E22" s="71">
        <v>2350.5</v>
      </c>
    </row>
    <row r="23" spans="1:5" x14ac:dyDescent="0.25">
      <c r="A23" s="41">
        <v>1974</v>
      </c>
      <c r="B23" s="71">
        <v>2726.1</v>
      </c>
      <c r="C23" s="71">
        <v>100</v>
      </c>
      <c r="D23" s="71">
        <v>100</v>
      </c>
      <c r="E23" s="71">
        <v>2919.6</v>
      </c>
    </row>
    <row r="24" spans="1:5" x14ac:dyDescent="0.25">
      <c r="A24" s="41">
        <v>1975</v>
      </c>
      <c r="B24" s="71">
        <v>6288.7</v>
      </c>
      <c r="C24" s="71">
        <v>230.7</v>
      </c>
      <c r="D24" s="71">
        <v>270.60000000000002</v>
      </c>
      <c r="E24" s="71">
        <v>8256.5</v>
      </c>
    </row>
    <row r="25" spans="1:5" x14ac:dyDescent="0.25">
      <c r="A25" s="41">
        <v>1976</v>
      </c>
      <c r="B25" s="71">
        <v>42873.8</v>
      </c>
      <c r="C25" s="71">
        <v>1572.7</v>
      </c>
      <c r="D25" s="71">
        <v>1472.2</v>
      </c>
      <c r="E25" s="71">
        <v>44916.6</v>
      </c>
    </row>
  </sheetData>
  <mergeCells count="6">
    <mergeCell ref="A5:A7"/>
    <mergeCell ref="B6:C6"/>
    <mergeCell ref="D6:E6"/>
    <mergeCell ref="B7:C7"/>
    <mergeCell ref="D7:E7"/>
    <mergeCell ref="B5:C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zoomScale="85" zoomScaleNormal="85" workbookViewId="0">
      <selection activeCell="E23" sqref="E23"/>
    </sheetView>
  </sheetViews>
  <sheetFormatPr baseColWidth="10" defaultColWidth="11.42578125" defaultRowHeight="15" x14ac:dyDescent="0.25"/>
  <cols>
    <col min="1" max="1" width="56.42578125" style="2" customWidth="1"/>
    <col min="2" max="2" width="20.7109375" style="2" customWidth="1"/>
    <col min="3" max="5" width="14.140625" style="2" customWidth="1"/>
    <col min="6" max="8" width="12.5703125" style="2" customWidth="1"/>
    <col min="9" max="9" width="13.5703125" style="2" customWidth="1"/>
    <col min="10" max="10" width="11.42578125" style="2"/>
    <col min="11" max="11" width="14.42578125" style="2" bestFit="1" customWidth="1"/>
    <col min="12" max="16384" width="11.42578125" style="2"/>
  </cols>
  <sheetData>
    <row r="1" spans="1:12" ht="15.75" x14ac:dyDescent="0.25">
      <c r="A1" s="1"/>
    </row>
    <row r="2" spans="1:12" ht="15.75" x14ac:dyDescent="0.25">
      <c r="A2" s="1"/>
    </row>
    <row r="4" spans="1:12" ht="15.75" x14ac:dyDescent="0.25">
      <c r="A4" s="1" t="s">
        <v>16</v>
      </c>
    </row>
    <row r="5" spans="1:12" ht="15.75" x14ac:dyDescent="0.25">
      <c r="A5" s="1"/>
      <c r="B5" s="3"/>
      <c r="C5" s="3"/>
      <c r="D5" s="3"/>
      <c r="E5" s="3"/>
      <c r="F5" s="3"/>
      <c r="G5" s="3"/>
      <c r="H5" s="3"/>
      <c r="I5" s="3"/>
      <c r="J5" s="3"/>
    </row>
    <row r="6" spans="1:12" ht="15" customHeight="1" x14ac:dyDescent="0.25">
      <c r="A6" s="3"/>
      <c r="B6" s="89"/>
      <c r="C6" s="89"/>
      <c r="D6" s="89"/>
      <c r="E6" s="4"/>
      <c r="F6" s="5"/>
      <c r="G6" s="5"/>
      <c r="H6" s="3"/>
      <c r="I6" s="3"/>
      <c r="J6" s="3"/>
    </row>
    <row r="7" spans="1:12" x14ac:dyDescent="0.25">
      <c r="A7" s="6" t="s">
        <v>31</v>
      </c>
      <c r="B7" s="7">
        <v>1973</v>
      </c>
      <c r="C7" s="7">
        <v>1974</v>
      </c>
      <c r="D7" s="7">
        <v>1975</v>
      </c>
      <c r="E7" s="7">
        <v>1976</v>
      </c>
      <c r="F7" s="8"/>
      <c r="G7" s="8"/>
      <c r="H7" s="8"/>
      <c r="I7" s="8"/>
      <c r="J7" s="3"/>
    </row>
    <row r="8" spans="1:12" ht="26.25" customHeight="1" x14ac:dyDescent="0.25">
      <c r="A8" s="9"/>
      <c r="B8" s="90" t="s">
        <v>1</v>
      </c>
      <c r="C8" s="91"/>
      <c r="D8" s="91"/>
      <c r="E8" s="91"/>
      <c r="F8" s="8"/>
      <c r="G8" s="8"/>
      <c r="H8" s="3"/>
      <c r="I8" s="3"/>
      <c r="J8" s="3"/>
    </row>
    <row r="9" spans="1:12" ht="15.75" customHeight="1" x14ac:dyDescent="0.25">
      <c r="A9" s="10" t="s">
        <v>2</v>
      </c>
      <c r="B9" s="11">
        <v>15440.4</v>
      </c>
      <c r="C9" s="11">
        <v>20354.099999999999</v>
      </c>
      <c r="D9" s="11">
        <v>36979.4</v>
      </c>
      <c r="E9" s="11">
        <v>256989.1</v>
      </c>
      <c r="F9" s="12"/>
      <c r="G9" s="12"/>
      <c r="H9" s="12"/>
      <c r="I9" s="12"/>
      <c r="J9" s="13"/>
      <c r="K9" s="13"/>
      <c r="L9" s="14"/>
    </row>
    <row r="10" spans="1:12" ht="15.75" customHeight="1" x14ac:dyDescent="0.25">
      <c r="A10" s="10" t="s">
        <v>3</v>
      </c>
      <c r="B10" s="15">
        <v>346.9</v>
      </c>
      <c r="C10" s="15">
        <v>574.4</v>
      </c>
      <c r="D10" s="15">
        <v>4201.3</v>
      </c>
      <c r="E10" s="15">
        <v>11981.6</v>
      </c>
      <c r="F10" s="12"/>
      <c r="G10" s="12"/>
      <c r="H10" s="12"/>
      <c r="I10" s="12"/>
      <c r="J10" s="13"/>
      <c r="K10" s="13"/>
      <c r="L10" s="14"/>
    </row>
    <row r="11" spans="1:12" ht="15.75" customHeight="1" x14ac:dyDescent="0.25">
      <c r="A11" s="10" t="s">
        <v>4</v>
      </c>
      <c r="B11" s="11">
        <v>45316.7</v>
      </c>
      <c r="C11" s="11">
        <v>74535</v>
      </c>
      <c r="D11" s="11">
        <v>163433.5</v>
      </c>
      <c r="E11" s="11">
        <v>925985.7</v>
      </c>
      <c r="F11" s="12"/>
      <c r="G11" s="12"/>
      <c r="H11" s="12"/>
      <c r="I11" s="12"/>
      <c r="J11" s="13"/>
      <c r="K11" s="13"/>
      <c r="L11" s="14"/>
    </row>
    <row r="12" spans="1:12" ht="15.75" x14ac:dyDescent="0.25">
      <c r="A12" s="10" t="s">
        <v>5</v>
      </c>
      <c r="B12" s="16">
        <v>1365.7</v>
      </c>
      <c r="C12" s="11">
        <v>1667.9</v>
      </c>
      <c r="D12" s="11">
        <v>3571</v>
      </c>
      <c r="E12" s="11">
        <v>16679.5</v>
      </c>
      <c r="F12" s="12"/>
      <c r="G12" s="12"/>
      <c r="H12" s="12"/>
      <c r="I12" s="12"/>
      <c r="J12" s="13"/>
      <c r="K12" s="13"/>
      <c r="L12" s="14"/>
    </row>
    <row r="13" spans="1:12" ht="15.75" x14ac:dyDescent="0.25">
      <c r="A13" s="10" t="s">
        <v>6</v>
      </c>
      <c r="B13" s="11">
        <v>3859.1</v>
      </c>
      <c r="C13" s="11">
        <v>7404.3</v>
      </c>
      <c r="D13" s="11">
        <v>21582.5</v>
      </c>
      <c r="E13" s="11">
        <v>80569</v>
      </c>
      <c r="F13" s="12"/>
      <c r="G13" s="12"/>
      <c r="H13" s="12"/>
      <c r="I13" s="12"/>
      <c r="J13" s="13"/>
      <c r="K13" s="13"/>
      <c r="L13" s="14"/>
    </row>
    <row r="14" spans="1:12" ht="15.75" x14ac:dyDescent="0.25">
      <c r="A14" s="10" t="s">
        <v>7</v>
      </c>
      <c r="B14" s="11">
        <v>13044.4</v>
      </c>
      <c r="C14" s="11">
        <v>17793.8</v>
      </c>
      <c r="D14" s="11">
        <v>38561.199999999997</v>
      </c>
      <c r="E14" s="11">
        <v>194686.2</v>
      </c>
      <c r="F14" s="12"/>
      <c r="G14" s="12"/>
      <c r="H14" s="12"/>
      <c r="I14" s="12"/>
      <c r="J14" s="13"/>
      <c r="K14" s="13"/>
      <c r="L14" s="14"/>
    </row>
    <row r="15" spans="1:12" ht="15.75" x14ac:dyDescent="0.25">
      <c r="A15" s="10" t="s">
        <v>8</v>
      </c>
      <c r="B15" s="11">
        <v>6328.9</v>
      </c>
      <c r="C15" s="11">
        <v>8010.2</v>
      </c>
      <c r="D15" s="11">
        <v>19970.7</v>
      </c>
      <c r="E15" s="11">
        <v>146206.29999999999</v>
      </c>
      <c r="F15" s="12"/>
      <c r="G15" s="12"/>
      <c r="H15" s="12"/>
      <c r="I15" s="12"/>
      <c r="J15" s="13"/>
      <c r="K15" s="13"/>
      <c r="L15" s="14"/>
    </row>
    <row r="16" spans="1:12" ht="15.75" x14ac:dyDescent="0.25">
      <c r="A16" s="10" t="s">
        <v>9</v>
      </c>
      <c r="B16" s="11">
        <v>3665</v>
      </c>
      <c r="C16" s="11">
        <v>5992.5</v>
      </c>
      <c r="D16" s="11">
        <v>10705.9</v>
      </c>
      <c r="E16" s="11">
        <v>47731.8</v>
      </c>
      <c r="F16" s="12"/>
      <c r="G16" s="12"/>
      <c r="H16" s="12"/>
      <c r="I16" s="12"/>
      <c r="J16" s="13"/>
      <c r="K16" s="13"/>
      <c r="L16" s="14"/>
    </row>
    <row r="17" spans="1:12" ht="15.75" x14ac:dyDescent="0.25">
      <c r="A17" s="10" t="s">
        <v>10</v>
      </c>
      <c r="B17" s="11">
        <v>11093.3</v>
      </c>
      <c r="C17" s="11">
        <v>16610.099999999999</v>
      </c>
      <c r="D17" s="11">
        <v>44607.5</v>
      </c>
      <c r="E17" s="11">
        <v>626598.40000000002</v>
      </c>
      <c r="F17" s="12"/>
      <c r="G17" s="12"/>
      <c r="H17" s="12"/>
      <c r="I17" s="12"/>
      <c r="J17" s="13"/>
      <c r="K17" s="13"/>
      <c r="L17" s="14"/>
    </row>
    <row r="18" spans="1:12" ht="27" customHeight="1" x14ac:dyDescent="0.25">
      <c r="A18" s="10" t="s">
        <v>11</v>
      </c>
      <c r="B18" s="11">
        <v>100460.4</v>
      </c>
      <c r="C18" s="11">
        <v>152942.29999999999</v>
      </c>
      <c r="D18" s="11">
        <v>343613</v>
      </c>
      <c r="E18" s="11">
        <v>2307427.6</v>
      </c>
      <c r="F18" s="12"/>
      <c r="G18" s="12"/>
      <c r="H18" s="12"/>
      <c r="I18" s="12"/>
      <c r="J18" s="13"/>
      <c r="K18" s="13"/>
      <c r="L18" s="14"/>
    </row>
    <row r="19" spans="1:12" ht="15.75" x14ac:dyDescent="0.25">
      <c r="A19" s="17" t="s">
        <v>17</v>
      </c>
      <c r="B19" s="11">
        <v>6931.4</v>
      </c>
      <c r="C19" s="11">
        <v>11551.7</v>
      </c>
      <c r="D19" s="11">
        <v>15613.6</v>
      </c>
      <c r="E19" s="11">
        <v>114294.1</v>
      </c>
      <c r="F19" s="12"/>
      <c r="G19" s="12"/>
      <c r="H19" s="12"/>
      <c r="I19" s="12"/>
      <c r="J19" s="13"/>
      <c r="K19" s="13"/>
      <c r="L19" s="14"/>
    </row>
    <row r="20" spans="1:12" ht="15.75" x14ac:dyDescent="0.25">
      <c r="A20" s="17" t="s">
        <v>18</v>
      </c>
      <c r="B20" s="11">
        <v>107391.8</v>
      </c>
      <c r="C20" s="11">
        <v>164494</v>
      </c>
      <c r="D20" s="11">
        <v>359226.6</v>
      </c>
      <c r="E20" s="11">
        <v>2421761.7000000002</v>
      </c>
      <c r="F20" s="12"/>
      <c r="G20" s="12"/>
      <c r="H20" s="12"/>
      <c r="I20" s="12"/>
      <c r="J20" s="13"/>
      <c r="K20" s="13"/>
      <c r="L20" s="14"/>
    </row>
    <row r="21" spans="1:12" ht="15.75" customHeight="1" x14ac:dyDescent="0.25">
      <c r="A21" s="17"/>
      <c r="B21" s="18"/>
      <c r="C21" s="12"/>
      <c r="D21" s="12"/>
      <c r="E21" s="12"/>
      <c r="F21" s="12"/>
      <c r="G21" s="12"/>
      <c r="H21" s="12"/>
      <c r="I21" s="12"/>
      <c r="J21" s="13"/>
      <c r="K21" s="13"/>
      <c r="L21" s="14"/>
    </row>
    <row r="22" spans="1:12" ht="15.75" x14ac:dyDescent="0.25">
      <c r="A22" s="17"/>
      <c r="B22" s="12"/>
      <c r="C22" s="12"/>
      <c r="D22" s="12"/>
      <c r="E22" s="12"/>
      <c r="F22" s="12"/>
      <c r="G22" s="12"/>
      <c r="H22" s="12"/>
      <c r="I22" s="12"/>
      <c r="J22" s="13"/>
      <c r="K22" s="13"/>
      <c r="L22" s="14"/>
    </row>
    <row r="23" spans="1:12" ht="15.75" x14ac:dyDescent="0.25">
      <c r="A23" s="17"/>
      <c r="B23" s="12">
        <f>+B20-B19-B18</f>
        <v>0</v>
      </c>
      <c r="C23" s="12">
        <f t="shared" ref="C23:D23" si="0">+C20-C19-C18</f>
        <v>0</v>
      </c>
      <c r="D23" s="12">
        <f t="shared" si="0"/>
        <v>0</v>
      </c>
      <c r="E23" s="12">
        <f>+E20-E19-E18</f>
        <v>40</v>
      </c>
      <c r="F23" s="12"/>
      <c r="G23" s="12"/>
      <c r="H23" s="12"/>
      <c r="I23" s="12"/>
      <c r="J23" s="13"/>
      <c r="K23" s="13"/>
      <c r="L23" s="14"/>
    </row>
    <row r="24" spans="1:12" ht="15.75" x14ac:dyDescent="0.25">
      <c r="A24" s="10"/>
      <c r="B24" s="12"/>
      <c r="C24" s="12"/>
      <c r="D24" s="12"/>
      <c r="E24" s="12"/>
      <c r="F24" s="12"/>
      <c r="G24" s="12"/>
      <c r="H24" s="12"/>
      <c r="I24" s="12"/>
      <c r="J24" s="13"/>
      <c r="K24" s="13"/>
      <c r="L24" s="14"/>
    </row>
    <row r="25" spans="1:12" ht="15.75" x14ac:dyDescent="0.25">
      <c r="A25" s="10"/>
      <c r="B25" s="12"/>
      <c r="C25" s="12"/>
      <c r="D25" s="12"/>
      <c r="E25" s="12"/>
      <c r="F25" s="12"/>
      <c r="G25" s="12"/>
      <c r="H25" s="12"/>
      <c r="I25" s="12"/>
      <c r="J25" s="13"/>
      <c r="K25" s="13"/>
      <c r="L25" s="14"/>
    </row>
    <row r="26" spans="1:12" ht="15.75" x14ac:dyDescent="0.25">
      <c r="A26" s="10"/>
      <c r="B26" s="12"/>
      <c r="C26" s="12"/>
      <c r="D26" s="12"/>
      <c r="E26" s="12"/>
      <c r="F26" s="12"/>
      <c r="G26" s="12"/>
      <c r="H26" s="12"/>
      <c r="I26" s="12"/>
      <c r="J26" s="13"/>
      <c r="K26" s="13"/>
      <c r="L26" s="14"/>
    </row>
    <row r="27" spans="1:12" ht="15.75" x14ac:dyDescent="0.25">
      <c r="A27" s="10"/>
      <c r="B27" s="12"/>
      <c r="C27" s="12"/>
      <c r="D27" s="12"/>
      <c r="E27" s="12"/>
      <c r="F27" s="12"/>
      <c r="G27" s="12"/>
      <c r="H27" s="12"/>
      <c r="I27" s="12"/>
      <c r="J27" s="13"/>
      <c r="K27" s="13"/>
      <c r="L27" s="14"/>
    </row>
    <row r="28" spans="1:12" ht="15.75" x14ac:dyDescent="0.25">
      <c r="A28" s="10"/>
      <c r="B28" s="12"/>
      <c r="C28" s="12"/>
      <c r="D28" s="12"/>
      <c r="E28" s="12"/>
      <c r="F28" s="12"/>
      <c r="G28" s="12"/>
      <c r="H28" s="12"/>
      <c r="I28" s="12"/>
      <c r="J28" s="13"/>
      <c r="K28" s="13"/>
      <c r="L28" s="14"/>
    </row>
    <row r="29" spans="1:12" x14ac:dyDescent="0.25">
      <c r="B29" s="19"/>
      <c r="C29" s="19"/>
      <c r="D29" s="19"/>
      <c r="E29" s="19"/>
      <c r="F29" s="19"/>
      <c r="G29" s="19"/>
      <c r="H29" s="3"/>
      <c r="I29" s="3"/>
      <c r="J29" s="3"/>
    </row>
    <row r="30" spans="1:12" x14ac:dyDescent="0.25">
      <c r="B30" s="19"/>
      <c r="C30" s="19"/>
      <c r="D30" s="19"/>
      <c r="E30" s="19"/>
      <c r="F30" s="19"/>
      <c r="G30" s="19"/>
      <c r="H30" s="3"/>
      <c r="I30" s="3"/>
      <c r="J30" s="3"/>
    </row>
    <row r="31" spans="1:12" x14ac:dyDescent="0.25">
      <c r="B31" s="19"/>
      <c r="C31" s="19"/>
      <c r="D31" s="19"/>
      <c r="E31" s="19"/>
      <c r="F31" s="19"/>
      <c r="G31" s="19"/>
      <c r="H31" s="3"/>
      <c r="I31" s="3"/>
      <c r="J31" s="3"/>
    </row>
    <row r="32" spans="1:12" x14ac:dyDescent="0.25">
      <c r="B32" s="20"/>
      <c r="C32" s="20"/>
      <c r="D32" s="20"/>
      <c r="E32" s="20"/>
      <c r="F32" s="20"/>
      <c r="G32" s="20"/>
    </row>
    <row r="33" spans="2:7" x14ac:dyDescent="0.25">
      <c r="B33" s="20"/>
      <c r="C33" s="20"/>
      <c r="D33" s="20"/>
      <c r="E33" s="20"/>
      <c r="F33" s="20"/>
      <c r="G33" s="20"/>
    </row>
    <row r="34" spans="2:7" x14ac:dyDescent="0.25">
      <c r="B34" s="20"/>
      <c r="C34" s="20"/>
      <c r="D34" s="20"/>
      <c r="E34" s="20"/>
      <c r="F34" s="20"/>
      <c r="G34" s="20"/>
    </row>
    <row r="35" spans="2:7" x14ac:dyDescent="0.25">
      <c r="B35" s="20"/>
      <c r="C35" s="20"/>
      <c r="D35" s="20"/>
      <c r="E35" s="20"/>
      <c r="F35" s="20"/>
      <c r="G35" s="20"/>
    </row>
    <row r="36" spans="2:7" x14ac:dyDescent="0.25">
      <c r="B36" s="20"/>
      <c r="C36" s="20"/>
      <c r="D36" s="20"/>
      <c r="E36" s="20"/>
      <c r="F36" s="20"/>
      <c r="G36" s="20"/>
    </row>
    <row r="37" spans="2:7" x14ac:dyDescent="0.25">
      <c r="B37" s="20"/>
      <c r="C37" s="20"/>
      <c r="D37" s="20"/>
      <c r="E37" s="20"/>
      <c r="F37" s="20"/>
      <c r="G37" s="20"/>
    </row>
    <row r="38" spans="2:7" x14ac:dyDescent="0.25">
      <c r="B38" s="20"/>
      <c r="C38" s="20"/>
      <c r="D38" s="20"/>
      <c r="E38" s="20"/>
      <c r="F38" s="20"/>
      <c r="G38" s="20"/>
    </row>
    <row r="39" spans="2:7" x14ac:dyDescent="0.25">
      <c r="B39" s="20"/>
      <c r="C39" s="20"/>
      <c r="D39" s="20"/>
      <c r="E39" s="20"/>
      <c r="F39" s="20"/>
      <c r="G39" s="20"/>
    </row>
    <row r="101" spans="2:5" x14ac:dyDescent="0.25">
      <c r="B101" s="2" t="s">
        <v>12</v>
      </c>
      <c r="C101" s="2" t="s">
        <v>13</v>
      </c>
      <c r="D101" s="2" t="s">
        <v>14</v>
      </c>
      <c r="E101" s="2" t="s">
        <v>15</v>
      </c>
    </row>
  </sheetData>
  <mergeCells count="2">
    <mergeCell ref="B6:D6"/>
    <mergeCell ref="B8:E8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zoomScale="85" zoomScaleNormal="85" workbookViewId="0">
      <selection activeCell="A4" sqref="A4"/>
    </sheetView>
  </sheetViews>
  <sheetFormatPr baseColWidth="10" defaultColWidth="11.42578125" defaultRowHeight="15" x14ac:dyDescent="0.25"/>
  <cols>
    <col min="1" max="1" width="56.42578125" style="2" customWidth="1"/>
    <col min="2" max="2" width="20.7109375" style="2" customWidth="1"/>
    <col min="3" max="5" width="14.140625" style="2" customWidth="1"/>
    <col min="6" max="8" width="12.5703125" style="2" customWidth="1"/>
    <col min="9" max="9" width="13.5703125" style="2" customWidth="1"/>
    <col min="10" max="10" width="11.42578125" style="2"/>
    <col min="11" max="11" width="14.42578125" style="2" bestFit="1" customWidth="1"/>
    <col min="12" max="16384" width="11.42578125" style="2"/>
  </cols>
  <sheetData>
    <row r="1" spans="1:12" ht="15.75" x14ac:dyDescent="0.25">
      <c r="A1" s="1"/>
    </row>
    <row r="2" spans="1:12" ht="15.75" x14ac:dyDescent="0.25">
      <c r="A2" s="1"/>
    </row>
    <row r="4" spans="1:12" ht="15.75" x14ac:dyDescent="0.25">
      <c r="A4" s="1" t="s">
        <v>16</v>
      </c>
    </row>
    <row r="5" spans="1:12" ht="15.75" x14ac:dyDescent="0.25">
      <c r="A5" s="1" t="s">
        <v>19</v>
      </c>
      <c r="B5" s="3"/>
      <c r="C5" s="3"/>
      <c r="D5" s="3"/>
      <c r="E5" s="3"/>
      <c r="F5" s="3"/>
      <c r="G5" s="3"/>
      <c r="H5" s="3"/>
      <c r="I5" s="3"/>
      <c r="J5" s="3"/>
    </row>
    <row r="6" spans="1:12" ht="15" customHeight="1" x14ac:dyDescent="0.25">
      <c r="A6" s="3"/>
      <c r="B6" s="89"/>
      <c r="C6" s="89"/>
      <c r="D6" s="89"/>
      <c r="E6" s="4"/>
      <c r="F6" s="5"/>
      <c r="G6" s="5"/>
      <c r="H6" s="3"/>
      <c r="I6" s="3"/>
      <c r="J6" s="3"/>
    </row>
    <row r="7" spans="1:12" x14ac:dyDescent="0.25">
      <c r="A7" s="6" t="s">
        <v>31</v>
      </c>
      <c r="B7" s="7">
        <v>1973</v>
      </c>
      <c r="C7" s="7">
        <v>1974</v>
      </c>
      <c r="D7" s="7">
        <v>1975</v>
      </c>
      <c r="E7" s="7">
        <v>1976</v>
      </c>
      <c r="F7" s="8"/>
      <c r="G7" s="8"/>
      <c r="H7" s="8"/>
      <c r="I7" s="8"/>
      <c r="J7" s="3"/>
    </row>
    <row r="8" spans="1:12" ht="26.25" customHeight="1" x14ac:dyDescent="0.25">
      <c r="A8" s="9"/>
      <c r="B8" s="90"/>
      <c r="C8" s="91"/>
      <c r="D8" s="91"/>
      <c r="E8" s="91"/>
      <c r="F8" s="8"/>
      <c r="G8" s="8"/>
      <c r="H8" s="3"/>
      <c r="I8" s="3"/>
      <c r="J8" s="3"/>
    </row>
    <row r="9" spans="1:12" ht="15.75" customHeight="1" x14ac:dyDescent="0.25">
      <c r="A9" s="10" t="s">
        <v>2</v>
      </c>
      <c r="B9" s="11">
        <f>+'Pagina 10'!B9/'Pagina 10'!B$18*100</f>
        <v>15.369638185792612</v>
      </c>
      <c r="C9" s="11">
        <f>+'Pagina 10'!C9/'Pagina 10'!C$18*100</f>
        <v>13.308352234797043</v>
      </c>
      <c r="D9" s="11">
        <f>+'Pagina 10'!D9/'Pagina 10'!D$18*100</f>
        <v>10.761932755745562</v>
      </c>
      <c r="E9" s="11">
        <f>+'Pagina 10'!E9/'Pagina 10'!E$18*100</f>
        <v>11.137471875607277</v>
      </c>
      <c r="F9" s="12"/>
      <c r="G9" s="12"/>
      <c r="H9" s="12"/>
      <c r="I9" s="12"/>
      <c r="J9" s="13"/>
      <c r="K9" s="13"/>
      <c r="L9" s="14"/>
    </row>
    <row r="10" spans="1:12" ht="15.75" customHeight="1" x14ac:dyDescent="0.25">
      <c r="A10" s="10" t="s">
        <v>3</v>
      </c>
      <c r="B10" s="15">
        <f>+'Pagina 10'!B10/'Pagina 10'!B$18*100</f>
        <v>0.34531019187660011</v>
      </c>
      <c r="C10" s="15">
        <f>+'Pagina 10'!C10/'Pagina 10'!C$18*100</f>
        <v>0.37556647180014946</v>
      </c>
      <c r="D10" s="15">
        <f>+'Pagina 10'!D10/'Pagina 10'!D$18*100</f>
        <v>1.222683658650866</v>
      </c>
      <c r="E10" s="15">
        <f>+'Pagina 10'!E10/'Pagina 10'!E$18*100</f>
        <v>0.51926222950613921</v>
      </c>
      <c r="F10" s="12"/>
      <c r="G10" s="12"/>
      <c r="H10" s="12"/>
      <c r="I10" s="12"/>
      <c r="J10" s="13"/>
      <c r="K10" s="13"/>
      <c r="L10" s="14"/>
    </row>
    <row r="11" spans="1:12" ht="15.75" customHeight="1" x14ac:dyDescent="0.25">
      <c r="A11" s="10" t="s">
        <v>4</v>
      </c>
      <c r="B11" s="11">
        <f>+'Pagina 10'!B11/'Pagina 10'!B$18*100</f>
        <v>45.109018080756194</v>
      </c>
      <c r="C11" s="11">
        <f>+'Pagina 10'!C11/'Pagina 10'!C$18*100</f>
        <v>48.734065068983533</v>
      </c>
      <c r="D11" s="11">
        <f>+'Pagina 10'!D11/'Pagina 10'!D$18*100</f>
        <v>47.563247024996144</v>
      </c>
      <c r="E11" s="11">
        <f>+'Pagina 10'!E11/'Pagina 10'!E$18*100</f>
        <v>40.130650253121694</v>
      </c>
      <c r="F11" s="12"/>
      <c r="G11" s="12"/>
      <c r="H11" s="12"/>
      <c r="I11" s="12"/>
      <c r="J11" s="13"/>
      <c r="K11" s="13"/>
      <c r="L11" s="14"/>
    </row>
    <row r="12" spans="1:12" ht="15.75" x14ac:dyDescent="0.25">
      <c r="A12" s="10" t="s">
        <v>5</v>
      </c>
      <c r="B12" s="16">
        <f>+'Pagina 10'!B12/'Pagina 10'!B$18*100</f>
        <v>1.3594411330235596</v>
      </c>
      <c r="C12" s="11">
        <f>+'Pagina 10'!C12/'Pagina 10'!C$18*100</f>
        <v>1.0905419887107752</v>
      </c>
      <c r="D12" s="11">
        <f>+'Pagina 10'!D12/'Pagina 10'!D$18*100</f>
        <v>1.0392505522200848</v>
      </c>
      <c r="E12" s="11">
        <f>+'Pagina 10'!E12/'Pagina 10'!E$18*100</f>
        <v>0.72286125033782211</v>
      </c>
      <c r="F12" s="12"/>
      <c r="G12" s="12"/>
      <c r="H12" s="12"/>
      <c r="I12" s="12"/>
      <c r="J12" s="13"/>
      <c r="K12" s="13"/>
      <c r="L12" s="14"/>
    </row>
    <row r="13" spans="1:12" ht="15.75" x14ac:dyDescent="0.25">
      <c r="A13" s="10" t="s">
        <v>6</v>
      </c>
      <c r="B13" s="11">
        <f>+'Pagina 10'!B13/'Pagina 10'!B$18*100</f>
        <v>3.8414141293484798</v>
      </c>
      <c r="C13" s="11">
        <f>+'Pagina 10'!C13/'Pagina 10'!C$18*100</f>
        <v>4.8412375124475044</v>
      </c>
      <c r="D13" s="11">
        <f>+'Pagina 10'!D13/'Pagina 10'!D$18*100</f>
        <v>6.2810487379697504</v>
      </c>
      <c r="E13" s="11">
        <f>+'Pagina 10'!E13/'Pagina 10'!E$18*100</f>
        <v>3.491723857337929</v>
      </c>
      <c r="F13" s="12"/>
      <c r="G13" s="12"/>
      <c r="H13" s="12"/>
      <c r="I13" s="12"/>
      <c r="J13" s="13"/>
      <c r="K13" s="13"/>
      <c r="L13" s="14"/>
    </row>
    <row r="14" spans="1:12" ht="15.75" x14ac:dyDescent="0.25">
      <c r="A14" s="10" t="s">
        <v>7</v>
      </c>
      <c r="B14" s="11">
        <f>+'Pagina 10'!B14/'Pagina 10'!B$18*100</f>
        <v>12.984618814975851</v>
      </c>
      <c r="C14" s="11">
        <f>+'Pagina 10'!C14/'Pagina 10'!C$18*100</f>
        <v>11.634322224786734</v>
      </c>
      <c r="D14" s="11">
        <f>+'Pagina 10'!D14/'Pagina 10'!D$18*100</f>
        <v>11.222276223542183</v>
      </c>
      <c r="E14" s="11">
        <f>+'Pagina 10'!E14/'Pagina 10'!E$18*100</f>
        <v>8.4373698225677813</v>
      </c>
      <c r="F14" s="12"/>
      <c r="G14" s="12"/>
      <c r="H14" s="12"/>
      <c r="I14" s="12"/>
      <c r="J14" s="13"/>
      <c r="K14" s="13"/>
      <c r="L14" s="14"/>
    </row>
    <row r="15" spans="1:12" ht="15.75" x14ac:dyDescent="0.25">
      <c r="A15" s="10" t="s">
        <v>8</v>
      </c>
      <c r="B15" s="11">
        <f>+'Pagina 10'!B15/'Pagina 10'!B$18*100</f>
        <v>6.2998952821211134</v>
      </c>
      <c r="C15" s="11">
        <f>+'Pagina 10'!C15/'Pagina 10'!C$18*100</f>
        <v>5.237399986792405</v>
      </c>
      <c r="D15" s="11">
        <f>+'Pagina 10'!D15/'Pagina 10'!D$18*100</f>
        <v>5.8119745178442024</v>
      </c>
      <c r="E15" s="11">
        <f>+'Pagina 10'!E15/'Pagina 10'!E$18*100</f>
        <v>6.3363331529882005</v>
      </c>
      <c r="F15" s="12"/>
      <c r="G15" s="12"/>
      <c r="H15" s="12"/>
      <c r="I15" s="12"/>
      <c r="J15" s="13"/>
      <c r="K15" s="13"/>
      <c r="L15" s="14"/>
    </row>
    <row r="16" spans="1:12" ht="15.75" x14ac:dyDescent="0.25">
      <c r="A16" s="10" t="s">
        <v>9</v>
      </c>
      <c r="B16" s="11">
        <f>+'Pagina 10'!B16/'Pagina 10'!B$18*100</f>
        <v>3.6482036703019296</v>
      </c>
      <c r="C16" s="11">
        <f>+'Pagina 10'!C16/'Pagina 10'!C$18*100</f>
        <v>3.918144293632305</v>
      </c>
      <c r="D16" s="11">
        <f>+'Pagina 10'!D16/'Pagina 10'!D$18*100</f>
        <v>3.1156853786090748</v>
      </c>
      <c r="E16" s="11">
        <f>+'Pagina 10'!E16/'Pagina 10'!E$18*100</f>
        <v>2.0686152839638394</v>
      </c>
      <c r="F16" s="12"/>
      <c r="G16" s="12"/>
      <c r="H16" s="12"/>
      <c r="I16" s="12"/>
      <c r="J16" s="13"/>
      <c r="K16" s="13"/>
      <c r="L16" s="14"/>
    </row>
    <row r="17" spans="1:12" ht="15.75" x14ac:dyDescent="0.25">
      <c r="A17" s="10" t="s">
        <v>10</v>
      </c>
      <c r="B17" s="11">
        <f>+'Pagina 10'!B17/'Pagina 10'!B$18*100</f>
        <v>11.042460511803656</v>
      </c>
      <c r="C17" s="11">
        <f>+'Pagina 10'!C17/'Pagina 10'!C$18*100</f>
        <v>10.860370218049551</v>
      </c>
      <c r="D17" s="11">
        <f>+'Pagina 10'!D17/'Pagina 10'!D$18*100</f>
        <v>12.981901150422132</v>
      </c>
      <c r="E17" s="11">
        <f>+'Pagina 10'!E17/'Pagina 10'!E$18*100</f>
        <v>27.155712274569311</v>
      </c>
      <c r="F17" s="12"/>
      <c r="G17" s="12"/>
      <c r="H17" s="12"/>
      <c r="I17" s="12"/>
      <c r="J17" s="13"/>
      <c r="K17" s="13"/>
      <c r="L17" s="14"/>
    </row>
    <row r="18" spans="1:12" ht="27" customHeight="1" x14ac:dyDescent="0.25">
      <c r="A18" s="10" t="s">
        <v>11</v>
      </c>
      <c r="B18" s="11">
        <f>+'Pagina 10'!B18/'Pagina 10'!B$18*100</f>
        <v>100</v>
      </c>
      <c r="C18" s="11">
        <f>+'Pagina 10'!C18/'Pagina 10'!C$18*100</f>
        <v>100</v>
      </c>
      <c r="D18" s="11">
        <f>+'Pagina 10'!D18/'Pagina 10'!D$18*100</f>
        <v>100</v>
      </c>
      <c r="E18" s="11">
        <f>+'Pagina 10'!E18/'Pagina 10'!E$18*100</f>
        <v>100</v>
      </c>
      <c r="F18" s="12"/>
      <c r="G18" s="12"/>
      <c r="H18" s="12"/>
      <c r="I18" s="12"/>
      <c r="J18" s="13"/>
      <c r="K18" s="13"/>
      <c r="L18" s="14"/>
    </row>
    <row r="19" spans="1:12" ht="15.75" x14ac:dyDescent="0.25">
      <c r="A19" s="17"/>
      <c r="B19" s="11"/>
      <c r="C19" s="11"/>
      <c r="D19" s="11"/>
      <c r="E19" s="11"/>
      <c r="F19" s="12"/>
      <c r="G19" s="12"/>
      <c r="H19" s="12"/>
      <c r="I19" s="12"/>
      <c r="J19" s="13"/>
      <c r="K19" s="13"/>
      <c r="L19" s="14"/>
    </row>
    <row r="20" spans="1:12" ht="15.75" x14ac:dyDescent="0.25">
      <c r="A20" s="17"/>
      <c r="B20" s="11"/>
      <c r="C20" s="11"/>
      <c r="D20" s="11"/>
      <c r="E20" s="11"/>
      <c r="F20" s="12"/>
      <c r="G20" s="12"/>
      <c r="H20" s="12"/>
      <c r="I20" s="12"/>
      <c r="J20" s="13"/>
      <c r="K20" s="13"/>
      <c r="L20" s="14"/>
    </row>
    <row r="21" spans="1:12" ht="15.75" customHeight="1" x14ac:dyDescent="0.25">
      <c r="A21" s="17"/>
      <c r="B21" s="18"/>
      <c r="C21" s="12"/>
      <c r="D21" s="12"/>
      <c r="E21" s="12"/>
      <c r="F21" s="12"/>
      <c r="G21" s="12"/>
      <c r="H21" s="12"/>
      <c r="I21" s="12"/>
      <c r="J21" s="13"/>
      <c r="K21" s="13"/>
      <c r="L21" s="14"/>
    </row>
    <row r="22" spans="1:12" ht="15.75" x14ac:dyDescent="0.25">
      <c r="A22" s="17"/>
      <c r="B22" s="12"/>
      <c r="C22" s="12"/>
      <c r="D22" s="12"/>
      <c r="E22" s="12"/>
      <c r="F22" s="12"/>
      <c r="G22" s="12"/>
      <c r="H22" s="12"/>
      <c r="I22" s="12"/>
      <c r="J22" s="13"/>
      <c r="K22" s="13"/>
      <c r="L22" s="14"/>
    </row>
    <row r="23" spans="1:12" ht="15.75" x14ac:dyDescent="0.25">
      <c r="A23" s="17"/>
      <c r="B23" s="12"/>
      <c r="C23" s="12"/>
      <c r="D23" s="12"/>
      <c r="E23" s="12"/>
      <c r="F23" s="12"/>
      <c r="G23" s="12"/>
      <c r="H23" s="12"/>
      <c r="I23" s="12"/>
      <c r="J23" s="13"/>
      <c r="K23" s="13"/>
      <c r="L23" s="14"/>
    </row>
    <row r="24" spans="1:12" ht="15.75" x14ac:dyDescent="0.25">
      <c r="A24" s="10"/>
      <c r="B24" s="12"/>
      <c r="C24" s="12"/>
      <c r="D24" s="12"/>
      <c r="E24" s="12"/>
      <c r="F24" s="12"/>
      <c r="G24" s="12"/>
      <c r="H24" s="12"/>
      <c r="I24" s="12"/>
      <c r="J24" s="13"/>
      <c r="K24" s="13"/>
      <c r="L24" s="14"/>
    </row>
    <row r="25" spans="1:12" ht="15.75" x14ac:dyDescent="0.25">
      <c r="A25" s="10"/>
      <c r="B25" s="12"/>
      <c r="C25" s="12"/>
      <c r="D25" s="12"/>
      <c r="E25" s="12"/>
      <c r="F25" s="12"/>
      <c r="G25" s="12"/>
      <c r="H25" s="12"/>
      <c r="I25" s="12"/>
      <c r="J25" s="13"/>
      <c r="K25" s="13"/>
      <c r="L25" s="14"/>
    </row>
    <row r="26" spans="1:12" ht="15.75" x14ac:dyDescent="0.25">
      <c r="A26" s="10"/>
      <c r="B26" s="12"/>
      <c r="C26" s="12"/>
      <c r="D26" s="12"/>
      <c r="E26" s="12"/>
      <c r="F26" s="12"/>
      <c r="G26" s="12"/>
      <c r="H26" s="12"/>
      <c r="I26" s="12"/>
      <c r="J26" s="13"/>
      <c r="K26" s="13"/>
      <c r="L26" s="14"/>
    </row>
    <row r="27" spans="1:12" ht="15.75" x14ac:dyDescent="0.25">
      <c r="A27" s="10"/>
      <c r="B27" s="12"/>
      <c r="C27" s="12"/>
      <c r="D27" s="12"/>
      <c r="E27" s="12"/>
      <c r="F27" s="12"/>
      <c r="G27" s="12"/>
      <c r="H27" s="12"/>
      <c r="I27" s="12"/>
      <c r="J27" s="13"/>
      <c r="K27" s="13"/>
      <c r="L27" s="14"/>
    </row>
    <row r="28" spans="1:12" ht="15.75" x14ac:dyDescent="0.25">
      <c r="A28" s="10"/>
      <c r="B28" s="12"/>
      <c r="C28" s="12"/>
      <c r="D28" s="12"/>
      <c r="E28" s="12"/>
      <c r="F28" s="12"/>
      <c r="G28" s="12"/>
      <c r="H28" s="12"/>
      <c r="I28" s="12"/>
      <c r="J28" s="13"/>
      <c r="K28" s="13"/>
      <c r="L28" s="14"/>
    </row>
    <row r="29" spans="1:12" x14ac:dyDescent="0.25">
      <c r="B29" s="19"/>
      <c r="C29" s="19"/>
      <c r="D29" s="19"/>
      <c r="E29" s="19"/>
      <c r="F29" s="19"/>
      <c r="G29" s="19"/>
      <c r="H29" s="3"/>
      <c r="I29" s="3"/>
      <c r="J29" s="3"/>
    </row>
    <row r="30" spans="1:12" x14ac:dyDescent="0.25">
      <c r="B30" s="19"/>
      <c r="C30" s="19"/>
      <c r="D30" s="19"/>
      <c r="E30" s="19"/>
      <c r="F30" s="19"/>
      <c r="G30" s="19"/>
      <c r="H30" s="3"/>
      <c r="I30" s="3"/>
      <c r="J30" s="3"/>
    </row>
    <row r="31" spans="1:12" x14ac:dyDescent="0.25">
      <c r="B31" s="19"/>
      <c r="C31" s="19"/>
      <c r="D31" s="19"/>
      <c r="E31" s="19"/>
      <c r="F31" s="19"/>
      <c r="G31" s="19"/>
      <c r="H31" s="3"/>
      <c r="I31" s="3"/>
      <c r="J31" s="3"/>
    </row>
    <row r="32" spans="1:12" x14ac:dyDescent="0.25">
      <c r="B32" s="20"/>
      <c r="C32" s="20"/>
      <c r="D32" s="20"/>
      <c r="E32" s="20"/>
      <c r="F32" s="20"/>
      <c r="G32" s="20"/>
    </row>
    <row r="33" spans="2:7" x14ac:dyDescent="0.25">
      <c r="B33" s="20"/>
      <c r="C33" s="20"/>
      <c r="D33" s="20"/>
      <c r="E33" s="20"/>
      <c r="F33" s="20"/>
      <c r="G33" s="20"/>
    </row>
    <row r="34" spans="2:7" x14ac:dyDescent="0.25">
      <c r="B34" s="20"/>
      <c r="C34" s="20"/>
      <c r="D34" s="20"/>
      <c r="E34" s="20"/>
      <c r="F34" s="20"/>
      <c r="G34" s="20"/>
    </row>
    <row r="35" spans="2:7" x14ac:dyDescent="0.25">
      <c r="B35" s="20"/>
      <c r="C35" s="20"/>
      <c r="D35" s="20"/>
      <c r="E35" s="20"/>
      <c r="F35" s="20"/>
      <c r="G35" s="20"/>
    </row>
    <row r="36" spans="2:7" x14ac:dyDescent="0.25">
      <c r="B36" s="20"/>
      <c r="C36" s="20"/>
      <c r="D36" s="20"/>
      <c r="E36" s="20"/>
      <c r="F36" s="20"/>
      <c r="G36" s="20"/>
    </row>
    <row r="37" spans="2:7" x14ac:dyDescent="0.25">
      <c r="B37" s="20"/>
      <c r="C37" s="20"/>
      <c r="D37" s="20"/>
      <c r="E37" s="20"/>
      <c r="F37" s="20"/>
      <c r="G37" s="20"/>
    </row>
    <row r="38" spans="2:7" x14ac:dyDescent="0.25">
      <c r="B38" s="20"/>
      <c r="C38" s="20"/>
      <c r="D38" s="20"/>
      <c r="E38" s="20"/>
      <c r="F38" s="20"/>
      <c r="G38" s="20"/>
    </row>
    <row r="39" spans="2:7" x14ac:dyDescent="0.25">
      <c r="B39" s="20"/>
      <c r="C39" s="20"/>
      <c r="D39" s="20"/>
      <c r="E39" s="20"/>
      <c r="F39" s="20"/>
      <c r="G39" s="20"/>
    </row>
    <row r="101" spans="2:5" x14ac:dyDescent="0.25">
      <c r="B101" s="2" t="s">
        <v>12</v>
      </c>
      <c r="C101" s="2" t="s">
        <v>13</v>
      </c>
      <c r="D101" s="2" t="s">
        <v>14</v>
      </c>
      <c r="E101" s="2" t="s">
        <v>15</v>
      </c>
    </row>
  </sheetData>
  <mergeCells count="2">
    <mergeCell ref="B6:D6"/>
    <mergeCell ref="B8:E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zoomScale="85" zoomScaleNormal="85" workbookViewId="0">
      <selection activeCell="A4" sqref="A4"/>
    </sheetView>
  </sheetViews>
  <sheetFormatPr baseColWidth="10" defaultColWidth="11.42578125" defaultRowHeight="15" x14ac:dyDescent="0.25"/>
  <cols>
    <col min="1" max="1" width="56.42578125" style="2" customWidth="1"/>
    <col min="2" max="2" width="20.7109375" style="2" customWidth="1"/>
    <col min="3" max="5" width="14.140625" style="2" customWidth="1"/>
    <col min="6" max="8" width="12.5703125" style="2" customWidth="1"/>
    <col min="9" max="9" width="13.5703125" style="2" customWidth="1"/>
    <col min="10" max="10" width="11.42578125" style="2"/>
    <col min="11" max="11" width="14.42578125" style="2" bestFit="1" customWidth="1"/>
    <col min="12" max="16384" width="11.42578125" style="2"/>
  </cols>
  <sheetData>
    <row r="1" spans="1:12" ht="15.75" x14ac:dyDescent="0.25">
      <c r="A1" s="1"/>
    </row>
    <row r="2" spans="1:12" ht="15.75" x14ac:dyDescent="0.25">
      <c r="A2" s="1"/>
    </row>
    <row r="4" spans="1:12" ht="15.75" x14ac:dyDescent="0.25">
      <c r="A4" s="1" t="s">
        <v>20</v>
      </c>
    </row>
    <row r="5" spans="1:12" ht="15.75" x14ac:dyDescent="0.25">
      <c r="A5" s="1" t="s">
        <v>19</v>
      </c>
      <c r="B5" s="3"/>
      <c r="C5" s="3"/>
      <c r="D5" s="3"/>
      <c r="E5" s="3"/>
      <c r="F5" s="3"/>
      <c r="G5" s="3"/>
      <c r="H5" s="3"/>
      <c r="I5" s="3"/>
      <c r="J5" s="3"/>
    </row>
    <row r="6" spans="1:12" ht="15" customHeight="1" x14ac:dyDescent="0.25">
      <c r="A6" s="3"/>
      <c r="B6" s="89"/>
      <c r="C6" s="89"/>
      <c r="D6" s="89"/>
      <c r="E6" s="4"/>
      <c r="F6" s="5"/>
      <c r="G6" s="5"/>
      <c r="H6" s="3"/>
      <c r="I6" s="3"/>
      <c r="J6" s="3"/>
    </row>
    <row r="7" spans="1:12" x14ac:dyDescent="0.25">
      <c r="A7" s="6" t="s">
        <v>31</v>
      </c>
      <c r="B7" s="7">
        <v>1973</v>
      </c>
      <c r="C7" s="7">
        <v>1974</v>
      </c>
      <c r="D7" s="7">
        <v>1975</v>
      </c>
      <c r="E7" s="7">
        <v>1976</v>
      </c>
      <c r="F7" s="8"/>
      <c r="G7" s="8"/>
      <c r="H7" s="8"/>
      <c r="I7" s="8"/>
      <c r="J7" s="3"/>
    </row>
    <row r="8" spans="1:12" ht="26.25" customHeight="1" x14ac:dyDescent="0.25">
      <c r="A8" s="9"/>
      <c r="B8" s="90" t="s">
        <v>1</v>
      </c>
      <c r="C8" s="91"/>
      <c r="D8" s="91"/>
      <c r="E8" s="91"/>
      <c r="F8" s="8"/>
      <c r="G8" s="8"/>
      <c r="H8" s="3"/>
      <c r="I8" s="3"/>
      <c r="J8" s="3"/>
    </row>
    <row r="9" spans="1:12" ht="15.75" customHeight="1" x14ac:dyDescent="0.25">
      <c r="A9" s="10" t="s">
        <v>2</v>
      </c>
      <c r="B9" s="11">
        <v>740.9</v>
      </c>
      <c r="C9" s="11">
        <v>728.6</v>
      </c>
      <c r="D9" s="11">
        <v>678</v>
      </c>
      <c r="E9" s="11">
        <v>717.9</v>
      </c>
      <c r="F9" s="12"/>
      <c r="G9" s="12"/>
      <c r="H9" s="12"/>
      <c r="I9" s="12"/>
      <c r="J9" s="13"/>
      <c r="K9" s="13"/>
      <c r="L9" s="14"/>
    </row>
    <row r="10" spans="1:12" ht="15.75" customHeight="1" x14ac:dyDescent="0.25">
      <c r="A10" s="10" t="s">
        <v>3</v>
      </c>
      <c r="B10" s="15">
        <v>26.5</v>
      </c>
      <c r="C10" s="15">
        <v>27.2</v>
      </c>
      <c r="D10" s="15">
        <v>26.4</v>
      </c>
      <c r="E10" s="15">
        <v>25</v>
      </c>
      <c r="F10" s="12"/>
      <c r="G10" s="12"/>
      <c r="H10" s="12"/>
      <c r="I10" s="12"/>
      <c r="J10" s="13"/>
      <c r="K10" s="13"/>
      <c r="L10" s="14"/>
    </row>
    <row r="11" spans="1:12" ht="15.75" customHeight="1" x14ac:dyDescent="0.25">
      <c r="A11" s="10" t="s">
        <v>4</v>
      </c>
      <c r="B11" s="11">
        <v>2704.5</v>
      </c>
      <c r="C11" s="11">
        <v>2866.8</v>
      </c>
      <c r="D11" s="11">
        <v>2766.8</v>
      </c>
      <c r="E11" s="11">
        <v>2686.5</v>
      </c>
      <c r="F11" s="12"/>
      <c r="G11" s="12"/>
      <c r="H11" s="12"/>
      <c r="I11" s="12"/>
      <c r="J11" s="13"/>
      <c r="K11" s="13"/>
      <c r="L11" s="14"/>
    </row>
    <row r="12" spans="1:12" ht="15.75" x14ac:dyDescent="0.25">
      <c r="A12" s="10" t="s">
        <v>5</v>
      </c>
      <c r="B12" s="16">
        <v>104.1</v>
      </c>
      <c r="C12" s="11">
        <v>109.5</v>
      </c>
      <c r="D12" s="11">
        <v>110.7</v>
      </c>
      <c r="E12" s="11">
        <v>112.8</v>
      </c>
      <c r="F12" s="12"/>
      <c r="G12" s="12"/>
      <c r="H12" s="12"/>
      <c r="I12" s="12"/>
      <c r="J12" s="13"/>
      <c r="K12" s="13"/>
      <c r="L12" s="14"/>
    </row>
    <row r="13" spans="1:12" ht="15.75" x14ac:dyDescent="0.25">
      <c r="A13" s="10" t="s">
        <v>6</v>
      </c>
      <c r="B13" s="11">
        <v>180.7</v>
      </c>
      <c r="C13" s="11">
        <v>203.7</v>
      </c>
      <c r="D13" s="11">
        <v>221.4</v>
      </c>
      <c r="E13" s="11">
        <v>170</v>
      </c>
      <c r="F13" s="12"/>
      <c r="G13" s="12"/>
      <c r="H13" s="12"/>
      <c r="I13" s="12"/>
      <c r="J13" s="13"/>
      <c r="K13" s="13"/>
      <c r="L13" s="14"/>
    </row>
    <row r="14" spans="1:12" ht="15.75" x14ac:dyDescent="0.25">
      <c r="A14" s="10" t="s">
        <v>7</v>
      </c>
      <c r="B14" s="11">
        <v>649.1</v>
      </c>
      <c r="C14" s="11">
        <v>692.3</v>
      </c>
      <c r="D14" s="11">
        <v>657.2</v>
      </c>
      <c r="E14" s="11">
        <v>647.4</v>
      </c>
      <c r="F14" s="12"/>
      <c r="G14" s="12"/>
      <c r="H14" s="12"/>
      <c r="I14" s="12"/>
      <c r="J14" s="13"/>
      <c r="K14" s="13"/>
      <c r="L14" s="14"/>
    </row>
    <row r="15" spans="1:12" ht="15.75" x14ac:dyDescent="0.25">
      <c r="A15" s="10" t="s">
        <v>8</v>
      </c>
      <c r="B15" s="11">
        <v>359.4</v>
      </c>
      <c r="C15" s="11">
        <v>408.7</v>
      </c>
      <c r="D15" s="11">
        <v>414.9</v>
      </c>
      <c r="E15" s="11">
        <v>435.2</v>
      </c>
      <c r="F15" s="12"/>
      <c r="G15" s="12"/>
      <c r="H15" s="12"/>
      <c r="I15" s="12"/>
      <c r="J15" s="13"/>
      <c r="K15" s="13"/>
      <c r="L15" s="14"/>
    </row>
    <row r="16" spans="1:12" ht="15.75" x14ac:dyDescent="0.25">
      <c r="A16" s="10" t="s">
        <v>9</v>
      </c>
      <c r="B16" s="11">
        <v>203.6</v>
      </c>
      <c r="C16" s="11">
        <v>209.1</v>
      </c>
      <c r="D16" s="11">
        <v>215.6</v>
      </c>
      <c r="E16" s="11">
        <v>221.5</v>
      </c>
      <c r="F16" s="12"/>
      <c r="G16" s="12"/>
      <c r="H16" s="12"/>
      <c r="I16" s="12"/>
      <c r="J16" s="13"/>
      <c r="K16" s="13"/>
      <c r="L16" s="14"/>
    </row>
    <row r="17" spans="1:12" ht="15.75" x14ac:dyDescent="0.25">
      <c r="A17" s="10" t="s">
        <v>10</v>
      </c>
      <c r="B17" s="11">
        <v>361.5</v>
      </c>
      <c r="C17" s="11">
        <v>364.4</v>
      </c>
      <c r="D17" s="11">
        <v>373.1</v>
      </c>
      <c r="E17" s="11">
        <v>366.3</v>
      </c>
      <c r="F17" s="12"/>
      <c r="G17" s="12"/>
      <c r="H17" s="12"/>
      <c r="I17" s="12"/>
      <c r="J17" s="13"/>
      <c r="K17" s="13"/>
      <c r="L17" s="14"/>
    </row>
    <row r="18" spans="1:12" ht="27" customHeight="1" x14ac:dyDescent="0.25">
      <c r="A18" s="10" t="s">
        <v>11</v>
      </c>
      <c r="B18" s="11">
        <f>SUM(B9:B17)</f>
        <v>5330.3</v>
      </c>
      <c r="C18" s="11">
        <f t="shared" ref="C18:E18" si="0">SUM(C9:C17)</f>
        <v>5610.3</v>
      </c>
      <c r="D18" s="11">
        <f t="shared" si="0"/>
        <v>5464.1</v>
      </c>
      <c r="E18" s="11">
        <f t="shared" si="0"/>
        <v>5382.6</v>
      </c>
      <c r="F18" s="12"/>
      <c r="G18" s="12"/>
      <c r="H18" s="12"/>
      <c r="I18" s="12"/>
      <c r="J18" s="13"/>
      <c r="K18" s="13"/>
      <c r="L18" s="14"/>
    </row>
    <row r="19" spans="1:12" ht="15.75" x14ac:dyDescent="0.25">
      <c r="A19" s="17"/>
      <c r="B19" s="11"/>
      <c r="C19" s="11"/>
      <c r="D19" s="11"/>
      <c r="E19" s="11"/>
      <c r="F19" s="12"/>
      <c r="G19" s="12"/>
      <c r="H19" s="12"/>
      <c r="I19" s="12"/>
      <c r="J19" s="13"/>
      <c r="K19" s="13"/>
      <c r="L19" s="14"/>
    </row>
    <row r="20" spans="1:12" ht="15.75" x14ac:dyDescent="0.25">
      <c r="A20" s="17"/>
      <c r="B20" s="11"/>
      <c r="C20" s="11"/>
      <c r="D20" s="11"/>
      <c r="E20" s="11"/>
      <c r="F20" s="12"/>
      <c r="G20" s="12"/>
      <c r="H20" s="12"/>
      <c r="I20" s="12"/>
      <c r="J20" s="13"/>
      <c r="K20" s="13"/>
      <c r="L20" s="14"/>
    </row>
    <row r="21" spans="1:12" ht="15.75" customHeight="1" x14ac:dyDescent="0.25">
      <c r="A21" s="17"/>
      <c r="B21" s="18"/>
      <c r="C21" s="12"/>
      <c r="D21" s="12"/>
      <c r="E21" s="12"/>
      <c r="F21" s="12"/>
      <c r="G21" s="12"/>
      <c r="H21" s="12"/>
      <c r="I21" s="12"/>
      <c r="J21" s="13"/>
      <c r="K21" s="13"/>
      <c r="L21" s="14"/>
    </row>
    <row r="22" spans="1:12" ht="15.75" x14ac:dyDescent="0.25">
      <c r="A22" s="17"/>
      <c r="B22" s="12"/>
      <c r="C22" s="12"/>
      <c r="D22" s="12"/>
      <c r="E22" s="12"/>
      <c r="F22" s="12"/>
      <c r="G22" s="12"/>
      <c r="H22" s="12"/>
      <c r="I22" s="12"/>
      <c r="J22" s="13"/>
      <c r="K22" s="13"/>
      <c r="L22" s="14"/>
    </row>
    <row r="23" spans="1:12" ht="15.75" x14ac:dyDescent="0.25">
      <c r="A23" s="17"/>
      <c r="B23" s="12"/>
      <c r="C23" s="12"/>
      <c r="D23" s="12"/>
      <c r="E23" s="12"/>
      <c r="F23" s="12"/>
      <c r="G23" s="12"/>
      <c r="H23" s="12"/>
      <c r="I23" s="12"/>
      <c r="J23" s="13"/>
      <c r="K23" s="13"/>
      <c r="L23" s="14"/>
    </row>
    <row r="24" spans="1:12" ht="15.75" x14ac:dyDescent="0.25">
      <c r="A24" s="10"/>
      <c r="B24" s="12"/>
      <c r="C24" s="12"/>
      <c r="D24" s="12"/>
      <c r="E24" s="12"/>
      <c r="F24" s="12"/>
      <c r="G24" s="12"/>
      <c r="H24" s="12"/>
      <c r="I24" s="12"/>
      <c r="J24" s="13"/>
      <c r="K24" s="13"/>
      <c r="L24" s="14"/>
    </row>
    <row r="25" spans="1:12" ht="15.75" x14ac:dyDescent="0.25">
      <c r="A25" s="10"/>
      <c r="B25" s="12"/>
      <c r="C25" s="12"/>
      <c r="D25" s="12"/>
      <c r="E25" s="12"/>
      <c r="F25" s="12"/>
      <c r="G25" s="12"/>
      <c r="H25" s="12"/>
      <c r="I25" s="12"/>
      <c r="J25" s="13"/>
      <c r="K25" s="13"/>
      <c r="L25" s="14"/>
    </row>
    <row r="26" spans="1:12" ht="15.75" x14ac:dyDescent="0.25">
      <c r="A26" s="10"/>
      <c r="B26" s="12"/>
      <c r="C26" s="12"/>
      <c r="D26" s="12"/>
      <c r="E26" s="12"/>
      <c r="F26" s="12"/>
      <c r="G26" s="12"/>
      <c r="H26" s="12"/>
      <c r="I26" s="12"/>
      <c r="J26" s="13"/>
      <c r="K26" s="13"/>
      <c r="L26" s="14"/>
    </row>
    <row r="27" spans="1:12" ht="15.75" x14ac:dyDescent="0.25">
      <c r="A27" s="10"/>
      <c r="B27" s="12"/>
      <c r="C27" s="12"/>
      <c r="D27" s="12"/>
      <c r="E27" s="12"/>
      <c r="F27" s="12"/>
      <c r="G27" s="12"/>
      <c r="H27" s="12"/>
      <c r="I27" s="12"/>
      <c r="J27" s="13"/>
      <c r="K27" s="13"/>
      <c r="L27" s="14"/>
    </row>
    <row r="28" spans="1:12" ht="15.75" x14ac:dyDescent="0.25">
      <c r="A28" s="10"/>
      <c r="B28" s="12"/>
      <c r="C28" s="12"/>
      <c r="D28" s="12"/>
      <c r="E28" s="12"/>
      <c r="F28" s="12"/>
      <c r="G28" s="12"/>
      <c r="H28" s="12"/>
      <c r="I28" s="12"/>
      <c r="J28" s="13"/>
      <c r="K28" s="13"/>
      <c r="L28" s="14"/>
    </row>
    <row r="29" spans="1:12" x14ac:dyDescent="0.25">
      <c r="B29" s="19"/>
      <c r="C29" s="19"/>
      <c r="D29" s="19"/>
      <c r="E29" s="19"/>
      <c r="F29" s="19"/>
      <c r="G29" s="19"/>
      <c r="H29" s="3"/>
      <c r="I29" s="3"/>
      <c r="J29" s="3"/>
    </row>
    <row r="30" spans="1:12" x14ac:dyDescent="0.25">
      <c r="B30" s="19"/>
      <c r="C30" s="19"/>
      <c r="D30" s="19"/>
      <c r="E30" s="19"/>
      <c r="F30" s="19"/>
      <c r="G30" s="19"/>
      <c r="H30" s="3"/>
      <c r="I30" s="3"/>
      <c r="J30" s="3"/>
    </row>
    <row r="31" spans="1:12" x14ac:dyDescent="0.25">
      <c r="B31" s="19"/>
      <c r="C31" s="19"/>
      <c r="D31" s="19"/>
      <c r="E31" s="19"/>
      <c r="F31" s="19"/>
      <c r="G31" s="19"/>
      <c r="H31" s="3"/>
      <c r="I31" s="3"/>
      <c r="J31" s="3"/>
    </row>
    <row r="32" spans="1:12" x14ac:dyDescent="0.25">
      <c r="B32" s="20"/>
      <c r="C32" s="20"/>
      <c r="D32" s="20"/>
      <c r="E32" s="20"/>
      <c r="F32" s="20"/>
      <c r="G32" s="20"/>
    </row>
    <row r="33" spans="2:7" x14ac:dyDescent="0.25">
      <c r="B33" s="20"/>
      <c r="C33" s="20"/>
      <c r="D33" s="20"/>
      <c r="E33" s="20"/>
      <c r="F33" s="20"/>
      <c r="G33" s="20"/>
    </row>
    <row r="34" spans="2:7" x14ac:dyDescent="0.25">
      <c r="B34" s="20"/>
      <c r="C34" s="20"/>
      <c r="D34" s="20"/>
      <c r="E34" s="20"/>
      <c r="F34" s="20"/>
      <c r="G34" s="20"/>
    </row>
    <row r="35" spans="2:7" x14ac:dyDescent="0.25">
      <c r="B35" s="20"/>
      <c r="C35" s="20"/>
      <c r="D35" s="20"/>
      <c r="E35" s="20"/>
      <c r="F35" s="20"/>
      <c r="G35" s="20"/>
    </row>
    <row r="36" spans="2:7" x14ac:dyDescent="0.25">
      <c r="B36" s="20"/>
      <c r="C36" s="20"/>
      <c r="D36" s="20"/>
      <c r="E36" s="20"/>
      <c r="F36" s="20"/>
      <c r="G36" s="20"/>
    </row>
    <row r="37" spans="2:7" x14ac:dyDescent="0.25">
      <c r="B37" s="20"/>
      <c r="C37" s="20"/>
      <c r="D37" s="20"/>
      <c r="E37" s="20"/>
      <c r="F37" s="20"/>
      <c r="G37" s="20"/>
    </row>
    <row r="38" spans="2:7" x14ac:dyDescent="0.25">
      <c r="B38" s="20"/>
      <c r="C38" s="20"/>
      <c r="D38" s="20"/>
      <c r="E38" s="20"/>
      <c r="F38" s="20"/>
      <c r="G38" s="20"/>
    </row>
    <row r="39" spans="2:7" x14ac:dyDescent="0.25">
      <c r="B39" s="20"/>
      <c r="C39" s="20"/>
      <c r="D39" s="20"/>
      <c r="E39" s="20"/>
      <c r="F39" s="20"/>
      <c r="G39" s="20"/>
    </row>
    <row r="101" spans="2:5" x14ac:dyDescent="0.25">
      <c r="B101" s="2" t="s">
        <v>12</v>
      </c>
      <c r="C101" s="2" t="s">
        <v>13</v>
      </c>
      <c r="D101" s="2" t="s">
        <v>14</v>
      </c>
      <c r="E101" s="2" t="s">
        <v>15</v>
      </c>
    </row>
  </sheetData>
  <mergeCells count="2">
    <mergeCell ref="B6:D6"/>
    <mergeCell ref="B8:E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zoomScale="85" zoomScaleNormal="85" workbookViewId="0">
      <selection activeCell="A4" sqref="A4"/>
    </sheetView>
  </sheetViews>
  <sheetFormatPr baseColWidth="10" defaultColWidth="11.42578125" defaultRowHeight="15" x14ac:dyDescent="0.25"/>
  <cols>
    <col min="1" max="1" width="56.42578125" style="2" customWidth="1"/>
    <col min="2" max="2" width="20.7109375" style="2" customWidth="1"/>
    <col min="3" max="5" width="14.140625" style="2" customWidth="1"/>
    <col min="6" max="8" width="12.5703125" style="2" customWidth="1"/>
    <col min="9" max="9" width="13.5703125" style="2" customWidth="1"/>
    <col min="10" max="10" width="11.42578125" style="2"/>
    <col min="11" max="11" width="14.42578125" style="2" bestFit="1" customWidth="1"/>
    <col min="12" max="16384" width="11.42578125" style="2"/>
  </cols>
  <sheetData>
    <row r="1" spans="1:12" ht="15.75" x14ac:dyDescent="0.25">
      <c r="A1" s="1"/>
    </row>
    <row r="2" spans="1:12" ht="15.75" x14ac:dyDescent="0.25">
      <c r="A2" s="1"/>
    </row>
    <row r="4" spans="1:12" ht="15.75" x14ac:dyDescent="0.25">
      <c r="A4" s="1" t="s">
        <v>21</v>
      </c>
    </row>
    <row r="5" spans="1:12" ht="15.75" x14ac:dyDescent="0.25">
      <c r="A5" s="1" t="s">
        <v>22</v>
      </c>
      <c r="B5" s="3"/>
      <c r="C5" s="3"/>
      <c r="D5" s="3"/>
      <c r="E5" s="3"/>
      <c r="F5" s="3"/>
      <c r="G5" s="3"/>
      <c r="H5" s="3"/>
      <c r="I5" s="3"/>
      <c r="J5" s="3"/>
    </row>
    <row r="6" spans="1:12" ht="15" customHeight="1" x14ac:dyDescent="0.25">
      <c r="A6" s="3"/>
      <c r="B6" s="89"/>
      <c r="C6" s="89"/>
      <c r="D6" s="89"/>
      <c r="E6" s="4"/>
      <c r="F6" s="5"/>
      <c r="G6" s="5"/>
      <c r="H6" s="3"/>
      <c r="I6" s="3"/>
      <c r="J6" s="3"/>
    </row>
    <row r="7" spans="1:12" x14ac:dyDescent="0.25">
      <c r="A7" s="6" t="s">
        <v>11</v>
      </c>
      <c r="B7" s="7">
        <v>1973</v>
      </c>
      <c r="C7" s="7">
        <v>1974</v>
      </c>
      <c r="D7" s="7">
        <v>1975</v>
      </c>
      <c r="E7" s="7">
        <v>1976</v>
      </c>
      <c r="F7" s="8"/>
      <c r="G7" s="8"/>
      <c r="H7" s="8"/>
      <c r="I7" s="8"/>
      <c r="J7" s="3"/>
    </row>
    <row r="8" spans="1:12" ht="26.25" customHeight="1" x14ac:dyDescent="0.25">
      <c r="A8" s="9"/>
      <c r="B8" s="90" t="s">
        <v>1</v>
      </c>
      <c r="C8" s="91"/>
      <c r="D8" s="91"/>
      <c r="E8" s="91"/>
      <c r="F8" s="8"/>
      <c r="G8" s="8"/>
      <c r="H8" s="3"/>
      <c r="I8" s="3"/>
      <c r="J8" s="3"/>
    </row>
    <row r="9" spans="1:12" ht="15.75" customHeight="1" x14ac:dyDescent="0.25">
      <c r="A9" s="10" t="s">
        <v>2</v>
      </c>
      <c r="B9" s="11">
        <v>137.69999999999999</v>
      </c>
      <c r="C9" s="11">
        <v>135.4</v>
      </c>
      <c r="D9" s="11">
        <v>123</v>
      </c>
      <c r="E9" s="11">
        <v>133.4</v>
      </c>
      <c r="F9" s="12"/>
      <c r="G9" s="12"/>
      <c r="H9" s="12"/>
      <c r="I9" s="12"/>
      <c r="J9" s="13"/>
      <c r="K9" s="13"/>
      <c r="L9" s="14"/>
    </row>
    <row r="10" spans="1:12" ht="15.75" customHeight="1" x14ac:dyDescent="0.25">
      <c r="A10" s="10" t="s">
        <v>3</v>
      </c>
      <c r="B10" s="15">
        <v>320.2</v>
      </c>
      <c r="C10" s="15">
        <v>328.3</v>
      </c>
      <c r="D10" s="15">
        <v>318.39999999999998</v>
      </c>
      <c r="E10" s="15">
        <v>301.3</v>
      </c>
      <c r="F10" s="12"/>
      <c r="G10" s="12"/>
      <c r="H10" s="12"/>
      <c r="I10" s="12"/>
      <c r="J10" s="13"/>
      <c r="K10" s="13"/>
      <c r="L10" s="14"/>
    </row>
    <row r="11" spans="1:12" ht="15.75" customHeight="1" x14ac:dyDescent="0.25">
      <c r="A11" s="10" t="s">
        <v>4</v>
      </c>
      <c r="B11" s="11">
        <v>221.6</v>
      </c>
      <c r="C11" s="11">
        <v>234.9</v>
      </c>
      <c r="D11" s="11">
        <v>226.7</v>
      </c>
      <c r="E11" s="11">
        <v>220.1</v>
      </c>
      <c r="F11" s="12"/>
      <c r="G11" s="12"/>
      <c r="H11" s="12"/>
      <c r="I11" s="12"/>
      <c r="J11" s="13"/>
      <c r="K11" s="13"/>
      <c r="L11" s="14"/>
    </row>
    <row r="12" spans="1:12" ht="15.75" x14ac:dyDescent="0.25">
      <c r="A12" s="10" t="s">
        <v>5</v>
      </c>
      <c r="B12" s="16">
        <v>325.7</v>
      </c>
      <c r="C12" s="11">
        <v>342.6</v>
      </c>
      <c r="D12" s="11">
        <v>346.5</v>
      </c>
      <c r="E12" s="11">
        <v>352.8</v>
      </c>
      <c r="F12" s="12"/>
      <c r="G12" s="12"/>
      <c r="H12" s="12"/>
      <c r="I12" s="12"/>
      <c r="J12" s="13"/>
      <c r="K12" s="13"/>
      <c r="L12" s="14"/>
    </row>
    <row r="13" spans="1:12" ht="15.75" x14ac:dyDescent="0.25">
      <c r="A13" s="10" t="s">
        <v>6</v>
      </c>
      <c r="B13" s="11">
        <v>154.30000000000001</v>
      </c>
      <c r="C13" s="11">
        <v>174</v>
      </c>
      <c r="D13" s="11">
        <v>189.1</v>
      </c>
      <c r="E13" s="11">
        <v>145.19999999999999</v>
      </c>
      <c r="F13" s="12"/>
      <c r="G13" s="12"/>
      <c r="H13" s="12"/>
      <c r="I13" s="12"/>
      <c r="J13" s="13"/>
      <c r="K13" s="13"/>
      <c r="L13" s="14"/>
    </row>
    <row r="14" spans="1:12" ht="15.75" x14ac:dyDescent="0.25">
      <c r="A14" s="10" t="s">
        <v>7</v>
      </c>
      <c r="B14" s="11">
        <v>193.7</v>
      </c>
      <c r="C14" s="11">
        <v>206.6</v>
      </c>
      <c r="D14" s="11">
        <v>196.1</v>
      </c>
      <c r="E14" s="11">
        <v>193.2</v>
      </c>
      <c r="F14" s="12"/>
      <c r="G14" s="12"/>
      <c r="H14" s="12"/>
      <c r="I14" s="12"/>
      <c r="J14" s="13"/>
      <c r="K14" s="13"/>
      <c r="L14" s="14"/>
    </row>
    <row r="15" spans="1:12" ht="15.75" x14ac:dyDescent="0.25">
      <c r="A15" s="10" t="s">
        <v>8</v>
      </c>
      <c r="B15" s="11">
        <v>202.2</v>
      </c>
      <c r="C15" s="11">
        <v>230</v>
      </c>
      <c r="D15" s="11">
        <v>233.5</v>
      </c>
      <c r="E15" s="11">
        <v>244.9</v>
      </c>
      <c r="F15" s="12"/>
      <c r="G15" s="12"/>
      <c r="H15" s="12"/>
      <c r="I15" s="12"/>
      <c r="J15" s="13"/>
      <c r="K15" s="13"/>
      <c r="L15" s="14"/>
    </row>
    <row r="16" spans="1:12" ht="15.75" x14ac:dyDescent="0.25">
      <c r="A16" s="10" t="s">
        <v>9</v>
      </c>
      <c r="B16" s="11">
        <v>154.80000000000001</v>
      </c>
      <c r="C16" s="11">
        <v>159</v>
      </c>
      <c r="D16" s="11">
        <v>163.9</v>
      </c>
      <c r="E16" s="11">
        <v>168.5</v>
      </c>
      <c r="F16" s="12"/>
      <c r="G16" s="12"/>
      <c r="H16" s="12"/>
      <c r="I16" s="12"/>
      <c r="J16" s="13"/>
      <c r="K16" s="13"/>
      <c r="L16" s="14"/>
    </row>
    <row r="17" spans="1:12" ht="15.75" x14ac:dyDescent="0.25">
      <c r="A17" s="10" t="s">
        <v>10</v>
      </c>
      <c r="B17" s="11">
        <v>184.6</v>
      </c>
      <c r="C17" s="11">
        <v>186.1</v>
      </c>
      <c r="D17" s="11">
        <v>190.6</v>
      </c>
      <c r="E17" s="11">
        <v>187</v>
      </c>
      <c r="F17" s="12"/>
      <c r="G17" s="12"/>
      <c r="H17" s="12"/>
      <c r="I17" s="12"/>
      <c r="J17" s="13"/>
      <c r="K17" s="13"/>
      <c r="L17" s="14"/>
    </row>
    <row r="18" spans="1:12" ht="27" customHeight="1" x14ac:dyDescent="0.25">
      <c r="A18" s="10" t="s">
        <v>11</v>
      </c>
      <c r="B18" s="11">
        <v>193.4</v>
      </c>
      <c r="C18" s="11">
        <v>203.6</v>
      </c>
      <c r="D18" s="11">
        <v>198.3</v>
      </c>
      <c r="E18" s="11">
        <v>195.3</v>
      </c>
      <c r="F18" s="12"/>
      <c r="G18" s="12"/>
      <c r="H18" s="12"/>
      <c r="I18" s="12"/>
      <c r="J18" s="13"/>
      <c r="K18" s="13"/>
      <c r="L18" s="14"/>
    </row>
    <row r="19" spans="1:12" ht="15.75" x14ac:dyDescent="0.25">
      <c r="A19" s="17"/>
      <c r="B19" s="11"/>
      <c r="C19" s="11"/>
      <c r="D19" s="11"/>
      <c r="E19" s="11"/>
      <c r="F19" s="12"/>
      <c r="G19" s="12"/>
      <c r="H19" s="12"/>
      <c r="I19" s="12"/>
      <c r="J19" s="13"/>
      <c r="K19" s="13"/>
      <c r="L19" s="14"/>
    </row>
    <row r="20" spans="1:12" ht="15.75" x14ac:dyDescent="0.25">
      <c r="A20" s="17"/>
      <c r="B20" s="11"/>
      <c r="C20" s="11"/>
      <c r="D20" s="11"/>
      <c r="E20" s="11"/>
      <c r="F20" s="12"/>
      <c r="G20" s="12"/>
      <c r="H20" s="12"/>
      <c r="I20" s="12"/>
      <c r="J20" s="13"/>
      <c r="K20" s="13"/>
      <c r="L20" s="14"/>
    </row>
    <row r="21" spans="1:12" ht="15.75" customHeight="1" x14ac:dyDescent="0.25">
      <c r="A21" s="17"/>
      <c r="B21" s="18"/>
      <c r="C21" s="12"/>
      <c r="D21" s="12"/>
      <c r="E21" s="12"/>
      <c r="F21" s="12"/>
      <c r="G21" s="12"/>
      <c r="H21" s="12"/>
      <c r="I21" s="12"/>
      <c r="J21" s="13"/>
      <c r="K21" s="13"/>
      <c r="L21" s="14"/>
    </row>
    <row r="22" spans="1:12" ht="15.75" x14ac:dyDescent="0.25">
      <c r="A22" s="17"/>
      <c r="B22" s="12"/>
      <c r="C22" s="12"/>
      <c r="D22" s="12"/>
      <c r="E22" s="12"/>
      <c r="F22" s="12"/>
      <c r="G22" s="12"/>
      <c r="H22" s="12"/>
      <c r="I22" s="12"/>
      <c r="J22" s="13"/>
      <c r="K22" s="13"/>
      <c r="L22" s="14"/>
    </row>
    <row r="23" spans="1:12" ht="15.75" x14ac:dyDescent="0.25">
      <c r="A23" s="17"/>
      <c r="B23" s="12"/>
      <c r="C23" s="12"/>
      <c r="D23" s="12"/>
      <c r="E23" s="12"/>
      <c r="F23" s="12"/>
      <c r="G23" s="12"/>
      <c r="H23" s="12"/>
      <c r="I23" s="12"/>
      <c r="J23" s="13"/>
      <c r="K23" s="13"/>
      <c r="L23" s="14"/>
    </row>
    <row r="24" spans="1:12" ht="15.75" x14ac:dyDescent="0.25">
      <c r="A24" s="10"/>
      <c r="B24" s="12"/>
      <c r="C24" s="12"/>
      <c r="D24" s="12"/>
      <c r="E24" s="12"/>
      <c r="F24" s="12"/>
      <c r="G24" s="12"/>
      <c r="H24" s="12"/>
      <c r="I24" s="12"/>
      <c r="J24" s="13"/>
      <c r="K24" s="13"/>
      <c r="L24" s="14"/>
    </row>
    <row r="25" spans="1:12" ht="15.75" x14ac:dyDescent="0.25">
      <c r="A25" s="10"/>
      <c r="B25" s="12"/>
      <c r="C25" s="12"/>
      <c r="D25" s="12"/>
      <c r="E25" s="12"/>
      <c r="F25" s="12"/>
      <c r="G25" s="12"/>
      <c r="H25" s="12"/>
      <c r="I25" s="12"/>
      <c r="J25" s="13"/>
      <c r="K25" s="13"/>
      <c r="L25" s="14"/>
    </row>
    <row r="26" spans="1:12" ht="15.75" x14ac:dyDescent="0.25">
      <c r="A26" s="10"/>
      <c r="B26" s="12"/>
      <c r="C26" s="12"/>
      <c r="D26" s="12"/>
      <c r="E26" s="12"/>
      <c r="F26" s="12"/>
      <c r="G26" s="12"/>
      <c r="H26" s="12"/>
      <c r="I26" s="12"/>
      <c r="J26" s="13"/>
      <c r="K26" s="13"/>
      <c r="L26" s="14"/>
    </row>
    <row r="27" spans="1:12" ht="15.75" x14ac:dyDescent="0.25">
      <c r="A27" s="10"/>
      <c r="B27" s="12"/>
      <c r="C27" s="12"/>
      <c r="D27" s="12"/>
      <c r="E27" s="12"/>
      <c r="F27" s="12"/>
      <c r="G27" s="12"/>
      <c r="H27" s="12"/>
      <c r="I27" s="12"/>
      <c r="J27" s="13"/>
      <c r="K27" s="13"/>
      <c r="L27" s="14"/>
    </row>
    <row r="28" spans="1:12" ht="15.75" x14ac:dyDescent="0.25">
      <c r="A28" s="10"/>
      <c r="B28" s="12"/>
      <c r="C28" s="12"/>
      <c r="D28" s="12"/>
      <c r="E28" s="12"/>
      <c r="F28" s="12"/>
      <c r="G28" s="12"/>
      <c r="H28" s="12"/>
      <c r="I28" s="12"/>
      <c r="J28" s="13"/>
      <c r="K28" s="13"/>
      <c r="L28" s="14"/>
    </row>
    <row r="29" spans="1:12" x14ac:dyDescent="0.25">
      <c r="B29" s="19"/>
      <c r="C29" s="19"/>
      <c r="D29" s="19"/>
      <c r="E29" s="19"/>
      <c r="F29" s="19"/>
      <c r="G29" s="19"/>
      <c r="H29" s="3"/>
      <c r="I29" s="3"/>
      <c r="J29" s="3"/>
    </row>
    <row r="30" spans="1:12" x14ac:dyDescent="0.25">
      <c r="B30" s="19"/>
      <c r="C30" s="19"/>
      <c r="D30" s="19"/>
      <c r="E30" s="19"/>
      <c r="F30" s="19"/>
      <c r="G30" s="19"/>
      <c r="H30" s="3"/>
      <c r="I30" s="3"/>
      <c r="J30" s="3"/>
    </row>
    <row r="31" spans="1:12" x14ac:dyDescent="0.25">
      <c r="B31" s="19"/>
      <c r="C31" s="19"/>
      <c r="D31" s="19"/>
      <c r="E31" s="19"/>
      <c r="F31" s="19"/>
      <c r="G31" s="19"/>
      <c r="H31" s="3"/>
      <c r="I31" s="3"/>
      <c r="J31" s="3"/>
    </row>
    <row r="32" spans="1:12" x14ac:dyDescent="0.25">
      <c r="B32" s="20"/>
      <c r="C32" s="20"/>
      <c r="D32" s="20"/>
      <c r="E32" s="20"/>
      <c r="F32" s="20"/>
      <c r="G32" s="20"/>
    </row>
    <row r="33" spans="2:7" x14ac:dyDescent="0.25">
      <c r="B33" s="20"/>
      <c r="C33" s="20"/>
      <c r="D33" s="20"/>
      <c r="E33" s="20"/>
      <c r="F33" s="20"/>
      <c r="G33" s="20"/>
    </row>
    <row r="34" spans="2:7" x14ac:dyDescent="0.25">
      <c r="B34" s="20"/>
      <c r="C34" s="20"/>
      <c r="D34" s="20"/>
      <c r="E34" s="20"/>
      <c r="F34" s="20"/>
      <c r="G34" s="20"/>
    </row>
    <row r="35" spans="2:7" x14ac:dyDescent="0.25">
      <c r="B35" s="20"/>
      <c r="C35" s="20"/>
      <c r="D35" s="20"/>
      <c r="E35" s="20"/>
      <c r="F35" s="20"/>
      <c r="G35" s="20"/>
    </row>
    <row r="36" spans="2:7" x14ac:dyDescent="0.25">
      <c r="B36" s="20"/>
      <c r="C36" s="20"/>
      <c r="D36" s="20"/>
      <c r="E36" s="20"/>
      <c r="F36" s="20"/>
      <c r="G36" s="20"/>
    </row>
    <row r="37" spans="2:7" x14ac:dyDescent="0.25">
      <c r="B37" s="20"/>
      <c r="C37" s="20"/>
      <c r="D37" s="20"/>
      <c r="E37" s="20"/>
      <c r="F37" s="20"/>
      <c r="G37" s="20"/>
    </row>
    <row r="38" spans="2:7" x14ac:dyDescent="0.25">
      <c r="B38" s="20"/>
      <c r="C38" s="20"/>
      <c r="D38" s="20"/>
      <c r="E38" s="20"/>
      <c r="F38" s="20"/>
      <c r="G38" s="20"/>
    </row>
    <row r="39" spans="2:7" x14ac:dyDescent="0.25">
      <c r="B39" s="20"/>
      <c r="C39" s="20"/>
      <c r="D39" s="20"/>
      <c r="E39" s="20"/>
      <c r="F39" s="20"/>
      <c r="G39" s="20"/>
    </row>
    <row r="101" spans="2:5" x14ac:dyDescent="0.25">
      <c r="B101" s="2" t="s">
        <v>12</v>
      </c>
      <c r="C101" s="2" t="s">
        <v>13</v>
      </c>
      <c r="D101" s="2" t="s">
        <v>14</v>
      </c>
      <c r="E101" s="2" t="s">
        <v>15</v>
      </c>
    </row>
  </sheetData>
  <mergeCells count="2">
    <mergeCell ref="B6:D6"/>
    <mergeCell ref="B8:E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zoomScale="85" zoomScaleNormal="85" workbookViewId="0">
      <selection activeCell="A4" sqref="A4"/>
    </sheetView>
  </sheetViews>
  <sheetFormatPr baseColWidth="10" defaultColWidth="11.42578125" defaultRowHeight="15" x14ac:dyDescent="0.25"/>
  <cols>
    <col min="1" max="1" width="56.42578125" style="2" customWidth="1"/>
    <col min="2" max="2" width="20.7109375" style="2" customWidth="1"/>
    <col min="3" max="5" width="14.140625" style="2" customWidth="1"/>
    <col min="6" max="8" width="12.5703125" style="2" customWidth="1"/>
    <col min="9" max="9" width="13.5703125" style="2" customWidth="1"/>
    <col min="10" max="10" width="11.42578125" style="2"/>
    <col min="11" max="11" width="14.42578125" style="2" bestFit="1" customWidth="1"/>
    <col min="12" max="16384" width="11.42578125" style="2"/>
  </cols>
  <sheetData>
    <row r="1" spans="1:12" ht="15.75" x14ac:dyDescent="0.25">
      <c r="A1" s="1"/>
    </row>
    <row r="2" spans="1:12" ht="15.75" x14ac:dyDescent="0.25">
      <c r="A2" s="1"/>
    </row>
    <row r="4" spans="1:12" ht="15.75" x14ac:dyDescent="0.25">
      <c r="A4" s="1" t="s">
        <v>23</v>
      </c>
    </row>
    <row r="5" spans="1:12" ht="15.75" x14ac:dyDescent="0.25">
      <c r="A5" s="1" t="s">
        <v>197</v>
      </c>
      <c r="B5" s="3"/>
      <c r="C5" s="3"/>
      <c r="D5" s="3"/>
      <c r="E5" s="3"/>
      <c r="F5" s="3"/>
      <c r="G5" s="3"/>
      <c r="H5" s="3"/>
      <c r="I5" s="3"/>
      <c r="J5" s="3"/>
    </row>
    <row r="6" spans="1:12" ht="15" customHeight="1" x14ac:dyDescent="0.25">
      <c r="A6" s="3"/>
      <c r="B6" s="89"/>
      <c r="C6" s="89"/>
      <c r="D6" s="89"/>
      <c r="E6" s="4"/>
      <c r="F6" s="5"/>
      <c r="G6" s="5"/>
      <c r="H6" s="3"/>
      <c r="I6" s="3"/>
      <c r="J6" s="3"/>
    </row>
    <row r="7" spans="1:12" x14ac:dyDescent="0.25">
      <c r="A7" s="6" t="s">
        <v>31</v>
      </c>
      <c r="B7" s="7">
        <v>1973</v>
      </c>
      <c r="C7" s="7">
        <v>1974</v>
      </c>
      <c r="D7" s="7">
        <v>1975</v>
      </c>
      <c r="E7" s="7">
        <v>1976</v>
      </c>
      <c r="F7" s="8"/>
      <c r="G7" s="8"/>
      <c r="H7" s="8"/>
      <c r="I7" s="8"/>
      <c r="J7" s="3"/>
    </row>
    <row r="8" spans="1:12" ht="26.25" customHeight="1" x14ac:dyDescent="0.25">
      <c r="A8" s="9"/>
      <c r="B8" s="90" t="s">
        <v>1</v>
      </c>
      <c r="C8" s="91"/>
      <c r="D8" s="91"/>
      <c r="E8" s="91"/>
      <c r="F8" s="8"/>
      <c r="G8" s="8"/>
      <c r="H8" s="3"/>
      <c r="I8" s="3"/>
      <c r="J8" s="3"/>
    </row>
    <row r="9" spans="1:12" ht="15.75" customHeight="1" x14ac:dyDescent="0.25">
      <c r="A9" s="10" t="s">
        <v>2</v>
      </c>
      <c r="B9" s="45">
        <v>14.4</v>
      </c>
      <c r="C9" s="45">
        <v>-1.7</v>
      </c>
      <c r="D9" s="45">
        <v>-7</v>
      </c>
      <c r="E9" s="45">
        <v>5.9</v>
      </c>
      <c r="F9" s="12"/>
      <c r="G9" s="12"/>
      <c r="H9" s="12"/>
      <c r="I9" s="12"/>
      <c r="J9" s="13"/>
      <c r="K9" s="13"/>
      <c r="L9" s="14"/>
    </row>
    <row r="10" spans="1:12" ht="15.75" customHeight="1" x14ac:dyDescent="0.25">
      <c r="A10" s="10" t="s">
        <v>3</v>
      </c>
      <c r="B10" s="46">
        <v>-2.6</v>
      </c>
      <c r="C10" s="46">
        <v>2.6</v>
      </c>
      <c r="D10" s="46">
        <v>-3</v>
      </c>
      <c r="E10" s="46">
        <v>-5.4</v>
      </c>
      <c r="F10" s="12"/>
      <c r="G10" s="12"/>
      <c r="H10" s="12"/>
      <c r="I10" s="12"/>
      <c r="J10" s="13"/>
      <c r="K10" s="13"/>
      <c r="L10" s="14"/>
    </row>
    <row r="11" spans="1:12" ht="15.75" customHeight="1" x14ac:dyDescent="0.25">
      <c r="A11" s="10" t="s">
        <v>4</v>
      </c>
      <c r="B11" s="45">
        <v>5.2</v>
      </c>
      <c r="C11" s="45">
        <v>6</v>
      </c>
      <c r="D11" s="45">
        <v>-3.5</v>
      </c>
      <c r="E11" s="45">
        <v>-2.9</v>
      </c>
      <c r="F11" s="12"/>
      <c r="G11" s="12"/>
      <c r="H11" s="12"/>
      <c r="I11" s="12"/>
      <c r="J11" s="13"/>
      <c r="K11" s="13"/>
      <c r="L11" s="14"/>
    </row>
    <row r="12" spans="1:12" ht="15.75" x14ac:dyDescent="0.25">
      <c r="A12" s="10" t="s">
        <v>5</v>
      </c>
      <c r="B12" s="44">
        <v>4.9000000000000004</v>
      </c>
      <c r="C12" s="45">
        <v>5.2</v>
      </c>
      <c r="D12" s="45">
        <v>1.1000000000000001</v>
      </c>
      <c r="E12" s="45">
        <v>1.8</v>
      </c>
      <c r="F12" s="12"/>
      <c r="G12" s="12"/>
      <c r="H12" s="12"/>
      <c r="I12" s="12"/>
      <c r="J12" s="13"/>
      <c r="K12" s="13"/>
      <c r="L12" s="14"/>
    </row>
    <row r="13" spans="1:12" ht="15.75" x14ac:dyDescent="0.25">
      <c r="A13" s="10" t="s">
        <v>6</v>
      </c>
      <c r="B13" s="45">
        <v>-6.6</v>
      </c>
      <c r="C13" s="45">
        <v>12.7</v>
      </c>
      <c r="D13" s="45">
        <v>8.6999999999999993</v>
      </c>
      <c r="E13" s="45">
        <v>-23.2</v>
      </c>
      <c r="F13" s="12"/>
      <c r="G13" s="12"/>
      <c r="H13" s="12"/>
      <c r="I13" s="12"/>
      <c r="J13" s="13"/>
      <c r="K13" s="13"/>
      <c r="L13" s="14"/>
    </row>
    <row r="14" spans="1:12" ht="15.75" x14ac:dyDescent="0.25">
      <c r="A14" s="10" t="s">
        <v>7</v>
      </c>
      <c r="B14" s="45">
        <v>6.3</v>
      </c>
      <c r="C14" s="45">
        <v>6.7</v>
      </c>
      <c r="D14" s="45">
        <v>-5.0999999999999996</v>
      </c>
      <c r="E14" s="45">
        <v>-1.5</v>
      </c>
      <c r="F14" s="12"/>
      <c r="G14" s="12"/>
      <c r="H14" s="12"/>
      <c r="I14" s="12"/>
      <c r="J14" s="13"/>
      <c r="K14" s="13"/>
      <c r="L14" s="14"/>
    </row>
    <row r="15" spans="1:12" ht="15.75" x14ac:dyDescent="0.25">
      <c r="A15" s="10" t="s">
        <v>8</v>
      </c>
      <c r="B15" s="45">
        <v>2.1</v>
      </c>
      <c r="C15" s="45">
        <v>13.7</v>
      </c>
      <c r="D15" s="45">
        <v>1.5</v>
      </c>
      <c r="E15" s="45">
        <v>4.9000000000000004</v>
      </c>
      <c r="F15" s="12"/>
      <c r="G15" s="12"/>
      <c r="H15" s="12"/>
      <c r="I15" s="12"/>
      <c r="J15" s="13"/>
      <c r="K15" s="13"/>
      <c r="L15" s="14"/>
    </row>
    <row r="16" spans="1:12" ht="15.75" x14ac:dyDescent="0.25">
      <c r="A16" s="10" t="s">
        <v>9</v>
      </c>
      <c r="B16" s="45">
        <v>5.8</v>
      </c>
      <c r="C16" s="45">
        <v>2.7</v>
      </c>
      <c r="D16" s="45">
        <v>3.1</v>
      </c>
      <c r="E16" s="45">
        <v>2.8</v>
      </c>
      <c r="F16" s="12"/>
      <c r="G16" s="12"/>
      <c r="H16" s="12"/>
      <c r="I16" s="12"/>
      <c r="J16" s="13"/>
      <c r="K16" s="13"/>
      <c r="L16" s="14"/>
    </row>
    <row r="17" spans="1:12" ht="15.75" x14ac:dyDescent="0.25">
      <c r="A17" s="10" t="s">
        <v>10</v>
      </c>
      <c r="B17" s="45">
        <v>7.2</v>
      </c>
      <c r="C17" s="45">
        <v>0.8</v>
      </c>
      <c r="D17" s="45">
        <v>2.4</v>
      </c>
      <c r="E17" s="45">
        <v>-1.9</v>
      </c>
      <c r="F17" s="12"/>
      <c r="G17" s="12"/>
      <c r="H17" s="12"/>
      <c r="I17" s="12"/>
      <c r="J17" s="13"/>
      <c r="K17" s="13"/>
      <c r="L17" s="14"/>
    </row>
    <row r="18" spans="1:12" ht="27" customHeight="1" x14ac:dyDescent="0.25">
      <c r="A18" s="10" t="s">
        <v>11</v>
      </c>
      <c r="B18" s="45">
        <v>5.9</v>
      </c>
      <c r="C18" s="45">
        <v>5.3</v>
      </c>
      <c r="D18" s="45">
        <v>-2.6</v>
      </c>
      <c r="E18" s="45">
        <v>-1.5</v>
      </c>
      <c r="F18" s="12"/>
      <c r="G18" s="12"/>
      <c r="H18" s="12"/>
      <c r="I18" s="12"/>
      <c r="J18" s="13"/>
      <c r="K18" s="13"/>
      <c r="L18" s="14"/>
    </row>
    <row r="19" spans="1:12" ht="15.75" x14ac:dyDescent="0.25">
      <c r="A19" s="17"/>
      <c r="B19" s="45"/>
      <c r="C19" s="45"/>
      <c r="D19" s="45"/>
      <c r="E19" s="45"/>
      <c r="F19" s="12"/>
      <c r="G19" s="12"/>
      <c r="H19" s="12"/>
      <c r="I19" s="12"/>
      <c r="J19" s="13"/>
      <c r="K19" s="13"/>
      <c r="L19" s="14"/>
    </row>
    <row r="20" spans="1:12" ht="15.75" x14ac:dyDescent="0.25">
      <c r="A20" s="17"/>
      <c r="B20" s="45"/>
      <c r="C20" s="45"/>
      <c r="D20" s="45"/>
      <c r="E20" s="45"/>
      <c r="F20" s="12"/>
      <c r="G20" s="12"/>
      <c r="H20" s="12"/>
      <c r="I20" s="12"/>
      <c r="J20" s="13"/>
      <c r="K20" s="13"/>
      <c r="L20" s="14"/>
    </row>
    <row r="21" spans="1:12" ht="15.75" customHeight="1" x14ac:dyDescent="0.25">
      <c r="A21" s="17"/>
      <c r="B21" s="18"/>
      <c r="C21" s="12"/>
      <c r="D21" s="12"/>
      <c r="E21" s="12"/>
      <c r="F21" s="12"/>
      <c r="G21" s="12"/>
      <c r="H21" s="12"/>
      <c r="I21" s="12"/>
      <c r="J21" s="13"/>
      <c r="K21" s="13"/>
      <c r="L21" s="14"/>
    </row>
    <row r="22" spans="1:12" ht="15.75" x14ac:dyDescent="0.25">
      <c r="A22" s="17"/>
      <c r="B22" s="12"/>
      <c r="C22" s="12"/>
      <c r="D22" s="12"/>
      <c r="E22" s="12"/>
      <c r="F22" s="12"/>
      <c r="G22" s="12"/>
      <c r="H22" s="12"/>
      <c r="I22" s="12"/>
      <c r="J22" s="13"/>
      <c r="K22" s="13"/>
      <c r="L22" s="14"/>
    </row>
    <row r="23" spans="1:12" ht="15.75" x14ac:dyDescent="0.25">
      <c r="A23" s="17"/>
      <c r="B23" s="12"/>
      <c r="C23" s="12"/>
      <c r="D23" s="12"/>
      <c r="E23" s="12"/>
      <c r="F23" s="12"/>
      <c r="G23" s="12"/>
      <c r="H23" s="12"/>
      <c r="I23" s="12"/>
      <c r="J23" s="13"/>
      <c r="K23" s="13"/>
      <c r="L23" s="14"/>
    </row>
    <row r="24" spans="1:12" ht="15.75" x14ac:dyDescent="0.25">
      <c r="A24" s="10"/>
      <c r="B24" s="12"/>
      <c r="C24" s="12"/>
      <c r="D24" s="12"/>
      <c r="E24" s="12"/>
      <c r="F24" s="12"/>
      <c r="G24" s="12"/>
      <c r="H24" s="12"/>
      <c r="I24" s="12"/>
      <c r="J24" s="13"/>
      <c r="K24" s="13"/>
      <c r="L24" s="14"/>
    </row>
    <row r="25" spans="1:12" ht="15.75" x14ac:dyDescent="0.25">
      <c r="A25" s="10"/>
      <c r="B25" s="12"/>
      <c r="C25" s="12"/>
      <c r="D25" s="12"/>
      <c r="E25" s="12"/>
      <c r="F25" s="12"/>
      <c r="G25" s="12"/>
      <c r="H25" s="12"/>
      <c r="I25" s="12"/>
      <c r="J25" s="13"/>
      <c r="K25" s="13"/>
      <c r="L25" s="14"/>
    </row>
    <row r="26" spans="1:12" ht="15.75" x14ac:dyDescent="0.25">
      <c r="A26" s="10"/>
      <c r="B26" s="12"/>
      <c r="C26" s="12"/>
      <c r="D26" s="12"/>
      <c r="E26" s="12"/>
      <c r="F26" s="12"/>
      <c r="G26" s="12"/>
      <c r="H26" s="12"/>
      <c r="I26" s="12"/>
      <c r="J26" s="13"/>
      <c r="K26" s="13"/>
      <c r="L26" s="14"/>
    </row>
    <row r="27" spans="1:12" ht="15.75" x14ac:dyDescent="0.25">
      <c r="A27" s="10"/>
      <c r="B27" s="12"/>
      <c r="C27" s="12"/>
      <c r="D27" s="12"/>
      <c r="E27" s="12"/>
      <c r="F27" s="12"/>
      <c r="G27" s="12"/>
      <c r="H27" s="12"/>
      <c r="I27" s="12"/>
      <c r="J27" s="13"/>
      <c r="K27" s="13"/>
      <c r="L27" s="14"/>
    </row>
    <row r="28" spans="1:12" ht="15.75" x14ac:dyDescent="0.25">
      <c r="A28" s="10"/>
      <c r="B28" s="12"/>
      <c r="C28" s="12"/>
      <c r="D28" s="12"/>
      <c r="E28" s="12"/>
      <c r="F28" s="12"/>
      <c r="G28" s="12"/>
      <c r="H28" s="12"/>
      <c r="I28" s="12"/>
      <c r="J28" s="13"/>
      <c r="K28" s="13"/>
      <c r="L28" s="14"/>
    </row>
    <row r="29" spans="1:12" x14ac:dyDescent="0.25">
      <c r="B29" s="19"/>
      <c r="C29" s="19"/>
      <c r="D29" s="19"/>
      <c r="E29" s="19"/>
      <c r="F29" s="19"/>
      <c r="G29" s="19"/>
      <c r="H29" s="3"/>
      <c r="I29" s="3"/>
      <c r="J29" s="3"/>
    </row>
    <row r="30" spans="1:12" x14ac:dyDescent="0.25">
      <c r="B30" s="19"/>
      <c r="C30" s="19"/>
      <c r="D30" s="19"/>
      <c r="E30" s="19"/>
      <c r="F30" s="19"/>
      <c r="G30" s="19"/>
      <c r="H30" s="3"/>
      <c r="I30" s="3"/>
      <c r="J30" s="3"/>
    </row>
    <row r="31" spans="1:12" x14ac:dyDescent="0.25">
      <c r="B31" s="19"/>
      <c r="C31" s="19"/>
      <c r="D31" s="19"/>
      <c r="E31" s="19"/>
      <c r="F31" s="19"/>
      <c r="G31" s="19"/>
      <c r="H31" s="3"/>
      <c r="I31" s="3"/>
      <c r="J31" s="3"/>
    </row>
    <row r="32" spans="1:12" x14ac:dyDescent="0.25">
      <c r="B32" s="20"/>
      <c r="C32" s="20"/>
      <c r="D32" s="20"/>
      <c r="E32" s="20"/>
      <c r="F32" s="20"/>
      <c r="G32" s="20"/>
    </row>
    <row r="33" spans="2:7" x14ac:dyDescent="0.25">
      <c r="B33" s="20"/>
      <c r="C33" s="20"/>
      <c r="D33" s="20"/>
      <c r="E33" s="20"/>
      <c r="F33" s="20"/>
      <c r="G33" s="20"/>
    </row>
    <row r="34" spans="2:7" x14ac:dyDescent="0.25">
      <c r="B34" s="20"/>
      <c r="C34" s="20"/>
      <c r="D34" s="20"/>
      <c r="E34" s="20"/>
      <c r="F34" s="20"/>
      <c r="G34" s="20"/>
    </row>
    <row r="35" spans="2:7" x14ac:dyDescent="0.25">
      <c r="B35" s="20"/>
      <c r="C35" s="20"/>
      <c r="D35" s="20"/>
      <c r="E35" s="20"/>
      <c r="F35" s="20"/>
      <c r="G35" s="20"/>
    </row>
    <row r="36" spans="2:7" x14ac:dyDescent="0.25">
      <c r="B36" s="20"/>
      <c r="C36" s="20"/>
      <c r="D36" s="20"/>
      <c r="E36" s="20"/>
      <c r="F36" s="20"/>
      <c r="G36" s="20"/>
    </row>
    <row r="37" spans="2:7" x14ac:dyDescent="0.25">
      <c r="B37" s="20"/>
      <c r="C37" s="20"/>
      <c r="D37" s="20"/>
      <c r="E37" s="20"/>
      <c r="F37" s="20"/>
      <c r="G37" s="20"/>
    </row>
    <row r="38" spans="2:7" x14ac:dyDescent="0.25">
      <c r="B38" s="20"/>
      <c r="C38" s="20"/>
      <c r="D38" s="20"/>
      <c r="E38" s="20"/>
      <c r="F38" s="20"/>
      <c r="G38" s="20"/>
    </row>
    <row r="39" spans="2:7" x14ac:dyDescent="0.25">
      <c r="B39" s="20"/>
      <c r="C39" s="20"/>
      <c r="D39" s="20"/>
      <c r="E39" s="20"/>
      <c r="F39" s="20"/>
      <c r="G39" s="20"/>
    </row>
    <row r="101" spans="2:5" x14ac:dyDescent="0.25">
      <c r="B101" s="2" t="s">
        <v>12</v>
      </c>
      <c r="C101" s="2" t="s">
        <v>13</v>
      </c>
      <c r="D101" s="2" t="s">
        <v>14</v>
      </c>
      <c r="E101" s="2" t="s">
        <v>15</v>
      </c>
    </row>
  </sheetData>
  <mergeCells count="2">
    <mergeCell ref="B6:D6"/>
    <mergeCell ref="B8:E8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zoomScale="85" zoomScaleNormal="85" workbookViewId="0">
      <selection activeCell="A4" sqref="A4"/>
    </sheetView>
  </sheetViews>
  <sheetFormatPr baseColWidth="10" defaultColWidth="11.42578125" defaultRowHeight="15" x14ac:dyDescent="0.25"/>
  <cols>
    <col min="1" max="1" width="56.42578125" style="2" customWidth="1"/>
    <col min="2" max="2" width="20.7109375" style="2" customWidth="1"/>
    <col min="3" max="5" width="14.140625" style="2" customWidth="1"/>
    <col min="6" max="8" width="12.5703125" style="2" customWidth="1"/>
    <col min="9" max="9" width="13.5703125" style="2" customWidth="1"/>
    <col min="10" max="10" width="11.42578125" style="2"/>
    <col min="11" max="11" width="14.42578125" style="2" bestFit="1" customWidth="1"/>
    <col min="12" max="16384" width="11.42578125" style="2"/>
  </cols>
  <sheetData>
    <row r="1" spans="1:12" ht="15.75" x14ac:dyDescent="0.25">
      <c r="A1" s="1"/>
    </row>
    <row r="2" spans="1:12" ht="15.75" x14ac:dyDescent="0.25">
      <c r="A2" s="1"/>
    </row>
    <row r="4" spans="1:12" ht="15.75" x14ac:dyDescent="0.25">
      <c r="A4" s="1" t="s">
        <v>24</v>
      </c>
    </row>
    <row r="5" spans="1:12" ht="15.75" x14ac:dyDescent="0.25">
      <c r="A5" s="1" t="s">
        <v>25</v>
      </c>
      <c r="B5" s="3"/>
      <c r="C5" s="3"/>
      <c r="D5" s="3"/>
      <c r="E5" s="3"/>
      <c r="F5" s="3"/>
      <c r="G5" s="3"/>
      <c r="H5" s="3"/>
      <c r="I5" s="3"/>
      <c r="J5" s="3"/>
    </row>
    <row r="6" spans="1:12" ht="15" customHeight="1" x14ac:dyDescent="0.25">
      <c r="A6" s="3"/>
      <c r="B6" s="89"/>
      <c r="C6" s="89"/>
      <c r="D6" s="89"/>
      <c r="E6" s="4"/>
      <c r="F6" s="5"/>
      <c r="G6" s="5"/>
      <c r="H6" s="3"/>
      <c r="I6" s="3"/>
      <c r="J6" s="3"/>
    </row>
    <row r="7" spans="1:12" x14ac:dyDescent="0.25">
      <c r="A7" s="6" t="s">
        <v>31</v>
      </c>
      <c r="B7" s="7">
        <v>1973</v>
      </c>
      <c r="C7" s="7">
        <v>1974</v>
      </c>
      <c r="D7" s="7">
        <v>1975</v>
      </c>
      <c r="E7" s="7">
        <v>1976</v>
      </c>
      <c r="F7" s="8"/>
      <c r="G7" s="8"/>
      <c r="H7" s="8"/>
      <c r="I7" s="8"/>
      <c r="J7" s="3"/>
    </row>
    <row r="8" spans="1:12" ht="26.25" customHeight="1" x14ac:dyDescent="0.25">
      <c r="A8" s="9"/>
      <c r="B8" s="90"/>
      <c r="C8" s="91"/>
      <c r="D8" s="91"/>
      <c r="E8" s="91"/>
      <c r="F8" s="8"/>
      <c r="G8" s="8"/>
      <c r="H8" s="3"/>
      <c r="I8" s="3"/>
      <c r="J8" s="3"/>
    </row>
    <row r="9" spans="1:12" ht="15.75" customHeight="1" x14ac:dyDescent="0.25">
      <c r="A9" s="10" t="s">
        <v>2</v>
      </c>
      <c r="B9" s="11">
        <v>2084</v>
      </c>
      <c r="C9" s="11">
        <v>2793.6</v>
      </c>
      <c r="D9" s="11">
        <v>5454.2</v>
      </c>
      <c r="E9" s="11">
        <v>35797.300000000003</v>
      </c>
      <c r="F9" s="12"/>
      <c r="G9" s="12"/>
      <c r="H9" s="12"/>
      <c r="I9" s="12"/>
      <c r="J9" s="13"/>
      <c r="K9" s="13"/>
      <c r="L9" s="14"/>
    </row>
    <row r="10" spans="1:12" ht="15.75" customHeight="1" x14ac:dyDescent="0.25">
      <c r="A10" s="10" t="s">
        <v>3</v>
      </c>
      <c r="B10" s="15">
        <v>1309.0999999999999</v>
      </c>
      <c r="C10" s="15">
        <v>2111.8000000000002</v>
      </c>
      <c r="D10" s="15">
        <v>15914</v>
      </c>
      <c r="E10" s="15">
        <v>47926.400000000001</v>
      </c>
      <c r="F10" s="12"/>
      <c r="G10" s="12"/>
      <c r="H10" s="12"/>
      <c r="I10" s="12"/>
      <c r="J10" s="13"/>
      <c r="K10" s="13"/>
      <c r="L10" s="14"/>
    </row>
    <row r="11" spans="1:12" ht="15.75" customHeight="1" x14ac:dyDescent="0.25">
      <c r="A11" s="10" t="s">
        <v>4</v>
      </c>
      <c r="B11" s="11">
        <v>1675.6</v>
      </c>
      <c r="C11" s="11">
        <v>2600</v>
      </c>
      <c r="D11" s="11">
        <v>5907</v>
      </c>
      <c r="E11" s="11">
        <v>34468.1</v>
      </c>
      <c r="F11" s="12"/>
      <c r="G11" s="12"/>
      <c r="H11" s="12"/>
      <c r="I11" s="12"/>
      <c r="J11" s="13"/>
      <c r="K11" s="13"/>
      <c r="L11" s="14"/>
    </row>
    <row r="12" spans="1:12" ht="15.75" x14ac:dyDescent="0.25">
      <c r="A12" s="10" t="s">
        <v>5</v>
      </c>
      <c r="B12" s="16">
        <v>1311.9</v>
      </c>
      <c r="C12" s="11">
        <v>1523.2</v>
      </c>
      <c r="D12" s="11">
        <v>3225.8</v>
      </c>
      <c r="E12" s="11">
        <v>14786.8</v>
      </c>
      <c r="F12" s="12"/>
      <c r="G12" s="12"/>
      <c r="H12" s="12"/>
      <c r="I12" s="12"/>
      <c r="J12" s="13"/>
      <c r="K12" s="13"/>
      <c r="L12" s="14"/>
    </row>
    <row r="13" spans="1:12" ht="15.75" x14ac:dyDescent="0.25">
      <c r="A13" s="10" t="s">
        <v>6</v>
      </c>
      <c r="B13" s="11">
        <v>2135.6</v>
      </c>
      <c r="C13" s="11">
        <v>3634.9</v>
      </c>
      <c r="D13" s="11">
        <v>9748.2000000000007</v>
      </c>
      <c r="E13" s="11">
        <v>47393.5</v>
      </c>
      <c r="F13" s="12"/>
      <c r="G13" s="12"/>
      <c r="H13" s="12"/>
      <c r="I13" s="12"/>
      <c r="J13" s="13"/>
      <c r="K13" s="13"/>
      <c r="L13" s="14"/>
    </row>
    <row r="14" spans="1:12" ht="15.75" x14ac:dyDescent="0.25">
      <c r="A14" s="10" t="s">
        <v>7</v>
      </c>
      <c r="B14" s="11">
        <v>2009.6</v>
      </c>
      <c r="C14" s="11">
        <v>2570.1999999999998</v>
      </c>
      <c r="D14" s="11">
        <v>5867.8</v>
      </c>
      <c r="E14" s="11">
        <v>30072</v>
      </c>
      <c r="F14" s="12"/>
      <c r="G14" s="12"/>
      <c r="H14" s="12"/>
      <c r="I14" s="12"/>
      <c r="J14" s="13"/>
      <c r="K14" s="13"/>
      <c r="L14" s="14"/>
    </row>
    <row r="15" spans="1:12" ht="15.75" x14ac:dyDescent="0.25">
      <c r="A15" s="10" t="s">
        <v>8</v>
      </c>
      <c r="B15" s="11">
        <v>1761.1</v>
      </c>
      <c r="C15" s="11">
        <v>1959.9</v>
      </c>
      <c r="D15" s="11">
        <v>4813.3999999999996</v>
      </c>
      <c r="E15" s="11">
        <v>33595.199999999997</v>
      </c>
      <c r="F15" s="12"/>
      <c r="G15" s="12"/>
      <c r="H15" s="12"/>
      <c r="I15" s="12"/>
      <c r="J15" s="13"/>
      <c r="K15" s="13"/>
      <c r="L15" s="14"/>
    </row>
    <row r="16" spans="1:12" ht="15.75" x14ac:dyDescent="0.25">
      <c r="A16" s="10" t="s">
        <v>9</v>
      </c>
      <c r="B16" s="11">
        <v>1800</v>
      </c>
      <c r="C16" s="11">
        <v>2865.9</v>
      </c>
      <c r="D16" s="11">
        <v>4965.6000000000004</v>
      </c>
      <c r="E16" s="11">
        <v>21549.3</v>
      </c>
      <c r="F16" s="12"/>
      <c r="G16" s="12"/>
      <c r="H16" s="12"/>
      <c r="I16" s="12"/>
      <c r="J16" s="13"/>
      <c r="K16" s="13"/>
      <c r="L16" s="14"/>
    </row>
    <row r="17" spans="1:12" ht="15.75" x14ac:dyDescent="0.25">
      <c r="A17" s="10" t="s">
        <v>10</v>
      </c>
      <c r="B17" s="11">
        <v>3068.7</v>
      </c>
      <c r="C17" s="11">
        <v>4558.2</v>
      </c>
      <c r="D17" s="11">
        <v>11955.9</v>
      </c>
      <c r="E17" s="11">
        <v>171961.5</v>
      </c>
      <c r="F17" s="12"/>
      <c r="G17" s="12"/>
      <c r="H17" s="12"/>
      <c r="I17" s="12"/>
      <c r="J17" s="13"/>
      <c r="K17" s="13"/>
      <c r="L17" s="14"/>
    </row>
    <row r="18" spans="1:12" ht="27" customHeight="1" x14ac:dyDescent="0.25">
      <c r="A18" s="10" t="s">
        <v>11</v>
      </c>
      <c r="B18" s="11">
        <v>1884.7</v>
      </c>
      <c r="C18" s="11">
        <v>2726.1</v>
      </c>
      <c r="D18" s="11">
        <v>6288.6</v>
      </c>
      <c r="E18" s="11">
        <v>42868.3</v>
      </c>
      <c r="F18" s="12"/>
      <c r="G18" s="12"/>
      <c r="H18" s="12"/>
      <c r="I18" s="12"/>
      <c r="J18" s="13"/>
      <c r="K18" s="13"/>
      <c r="L18" s="14"/>
    </row>
    <row r="19" spans="1:12" ht="15.75" x14ac:dyDescent="0.25">
      <c r="A19" s="17"/>
      <c r="B19" s="11"/>
      <c r="C19" s="11"/>
      <c r="D19" s="11"/>
      <c r="E19" s="11"/>
      <c r="F19" s="12"/>
      <c r="G19" s="12"/>
      <c r="H19" s="12"/>
      <c r="I19" s="12"/>
      <c r="J19" s="13"/>
      <c r="K19" s="13"/>
      <c r="L19" s="14"/>
    </row>
    <row r="20" spans="1:12" ht="15.75" x14ac:dyDescent="0.25">
      <c r="A20" s="17"/>
      <c r="B20" s="11"/>
      <c r="C20" s="11"/>
      <c r="D20" s="11"/>
      <c r="E20" s="11"/>
      <c r="F20" s="12"/>
      <c r="G20" s="12"/>
      <c r="H20" s="12"/>
      <c r="I20" s="12"/>
      <c r="J20" s="13"/>
      <c r="K20" s="13"/>
      <c r="L20" s="14"/>
    </row>
    <row r="21" spans="1:12" ht="15.75" customHeight="1" x14ac:dyDescent="0.25">
      <c r="A21" s="17"/>
      <c r="B21" s="18"/>
      <c r="C21" s="12"/>
      <c r="D21" s="12"/>
      <c r="E21" s="12"/>
      <c r="F21" s="12"/>
      <c r="G21" s="12"/>
      <c r="H21" s="12"/>
      <c r="I21" s="12"/>
      <c r="J21" s="13"/>
      <c r="K21" s="13"/>
      <c r="L21" s="14"/>
    </row>
    <row r="22" spans="1:12" ht="15.75" x14ac:dyDescent="0.25">
      <c r="A22" s="17"/>
      <c r="B22" s="12"/>
      <c r="C22" s="12"/>
      <c r="D22" s="12"/>
      <c r="E22" s="12"/>
      <c r="F22" s="12"/>
      <c r="G22" s="12"/>
      <c r="H22" s="12"/>
      <c r="I22" s="12"/>
      <c r="J22" s="13"/>
      <c r="K22" s="13"/>
      <c r="L22" s="14"/>
    </row>
    <row r="23" spans="1:12" ht="15.75" x14ac:dyDescent="0.25">
      <c r="A23" s="17"/>
      <c r="B23" s="12"/>
      <c r="C23" s="12"/>
      <c r="D23" s="12"/>
      <c r="E23" s="12"/>
      <c r="F23" s="12"/>
      <c r="G23" s="12"/>
      <c r="H23" s="12"/>
      <c r="I23" s="12"/>
      <c r="J23" s="13"/>
      <c r="K23" s="13"/>
      <c r="L23" s="14"/>
    </row>
    <row r="24" spans="1:12" ht="15.75" x14ac:dyDescent="0.25">
      <c r="A24" s="10"/>
      <c r="B24" s="12"/>
      <c r="C24" s="12"/>
      <c r="D24" s="12"/>
      <c r="E24" s="12"/>
      <c r="F24" s="12"/>
      <c r="G24" s="12"/>
      <c r="H24" s="12"/>
      <c r="I24" s="12"/>
      <c r="J24" s="13"/>
      <c r="K24" s="13"/>
      <c r="L24" s="14"/>
    </row>
    <row r="25" spans="1:12" ht="15.75" x14ac:dyDescent="0.25">
      <c r="A25" s="10"/>
      <c r="B25" s="12"/>
      <c r="C25" s="12"/>
      <c r="D25" s="12"/>
      <c r="E25" s="12"/>
      <c r="F25" s="12"/>
      <c r="G25" s="12"/>
      <c r="H25" s="12"/>
      <c r="I25" s="12"/>
      <c r="J25" s="13"/>
      <c r="K25" s="13"/>
      <c r="L25" s="14"/>
    </row>
    <row r="26" spans="1:12" ht="15.75" x14ac:dyDescent="0.25">
      <c r="A26" s="10"/>
      <c r="B26" s="12"/>
      <c r="C26" s="12"/>
      <c r="D26" s="12"/>
      <c r="E26" s="12"/>
      <c r="F26" s="12"/>
      <c r="G26" s="12"/>
      <c r="H26" s="12"/>
      <c r="I26" s="12"/>
      <c r="J26" s="13"/>
      <c r="K26" s="13"/>
      <c r="L26" s="14"/>
    </row>
    <row r="27" spans="1:12" ht="15.75" x14ac:dyDescent="0.25">
      <c r="A27" s="10"/>
      <c r="B27" s="12"/>
      <c r="C27" s="12"/>
      <c r="D27" s="12"/>
      <c r="E27" s="12"/>
      <c r="F27" s="12"/>
      <c r="G27" s="12"/>
      <c r="H27" s="12"/>
      <c r="I27" s="12"/>
      <c r="J27" s="13"/>
      <c r="K27" s="13"/>
      <c r="L27" s="14"/>
    </row>
    <row r="28" spans="1:12" ht="15.75" x14ac:dyDescent="0.25">
      <c r="A28" s="10"/>
      <c r="B28" s="12"/>
      <c r="C28" s="12"/>
      <c r="D28" s="12"/>
      <c r="E28" s="12"/>
      <c r="F28" s="12"/>
      <c r="G28" s="12"/>
      <c r="H28" s="12"/>
      <c r="I28" s="12"/>
      <c r="J28" s="13"/>
      <c r="K28" s="13"/>
      <c r="L28" s="14"/>
    </row>
    <row r="29" spans="1:12" x14ac:dyDescent="0.25">
      <c r="B29" s="19"/>
      <c r="C29" s="19"/>
      <c r="D29" s="19"/>
      <c r="E29" s="19"/>
      <c r="F29" s="19"/>
      <c r="G29" s="19"/>
      <c r="H29" s="3"/>
      <c r="I29" s="3"/>
      <c r="J29" s="3"/>
    </row>
    <row r="30" spans="1:12" x14ac:dyDescent="0.25">
      <c r="B30" s="19"/>
      <c r="C30" s="19"/>
      <c r="D30" s="19"/>
      <c r="E30" s="19"/>
      <c r="F30" s="19"/>
      <c r="G30" s="19"/>
      <c r="H30" s="3"/>
      <c r="I30" s="3"/>
      <c r="J30" s="3"/>
    </row>
    <row r="31" spans="1:12" x14ac:dyDescent="0.25">
      <c r="B31" s="19"/>
      <c r="C31" s="19"/>
      <c r="D31" s="19"/>
      <c r="E31" s="19"/>
      <c r="F31" s="19"/>
      <c r="G31" s="19"/>
      <c r="H31" s="3"/>
      <c r="I31" s="3"/>
      <c r="J31" s="3"/>
    </row>
    <row r="32" spans="1:12" x14ac:dyDescent="0.25">
      <c r="B32" s="20"/>
      <c r="C32" s="20"/>
      <c r="D32" s="20"/>
      <c r="E32" s="20"/>
      <c r="F32" s="20"/>
      <c r="G32" s="20"/>
    </row>
    <row r="33" spans="2:7" x14ac:dyDescent="0.25">
      <c r="B33" s="20"/>
      <c r="C33" s="20"/>
      <c r="D33" s="20"/>
      <c r="E33" s="20"/>
      <c r="F33" s="20"/>
      <c r="G33" s="20"/>
    </row>
    <row r="34" spans="2:7" x14ac:dyDescent="0.25">
      <c r="B34" s="20"/>
      <c r="C34" s="20"/>
      <c r="D34" s="20"/>
      <c r="E34" s="20"/>
      <c r="F34" s="20"/>
      <c r="G34" s="20"/>
    </row>
    <row r="35" spans="2:7" x14ac:dyDescent="0.25">
      <c r="B35" s="20"/>
      <c r="C35" s="20"/>
      <c r="D35" s="20"/>
      <c r="E35" s="20"/>
      <c r="F35" s="20"/>
      <c r="G35" s="20"/>
    </row>
    <row r="36" spans="2:7" x14ac:dyDescent="0.25">
      <c r="B36" s="20"/>
      <c r="C36" s="20"/>
      <c r="D36" s="20"/>
      <c r="E36" s="20"/>
      <c r="F36" s="20"/>
      <c r="G36" s="20"/>
    </row>
    <row r="37" spans="2:7" x14ac:dyDescent="0.25">
      <c r="B37" s="20"/>
      <c r="C37" s="20"/>
      <c r="D37" s="20"/>
      <c r="E37" s="20"/>
      <c r="F37" s="20"/>
      <c r="G37" s="20"/>
    </row>
    <row r="38" spans="2:7" x14ac:dyDescent="0.25">
      <c r="B38" s="20"/>
      <c r="C38" s="20"/>
      <c r="D38" s="20"/>
      <c r="E38" s="20"/>
      <c r="F38" s="20"/>
      <c r="G38" s="20"/>
    </row>
    <row r="39" spans="2:7" x14ac:dyDescent="0.25">
      <c r="B39" s="20"/>
      <c r="C39" s="20"/>
      <c r="D39" s="20"/>
      <c r="E39" s="20"/>
      <c r="F39" s="20"/>
      <c r="G39" s="20"/>
    </row>
    <row r="101" spans="2:5" x14ac:dyDescent="0.25">
      <c r="B101" s="2" t="s">
        <v>12</v>
      </c>
      <c r="C101" s="2" t="s">
        <v>13</v>
      </c>
      <c r="D101" s="2" t="s">
        <v>14</v>
      </c>
      <c r="E101" s="2" t="s">
        <v>15</v>
      </c>
    </row>
  </sheetData>
  <mergeCells count="2">
    <mergeCell ref="B6:D6"/>
    <mergeCell ref="B8:E8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zoomScale="85" zoomScaleNormal="85" workbookViewId="0">
      <selection activeCell="A4" sqref="A4"/>
    </sheetView>
  </sheetViews>
  <sheetFormatPr baseColWidth="10" defaultColWidth="11.42578125" defaultRowHeight="15" x14ac:dyDescent="0.25"/>
  <cols>
    <col min="1" max="1" width="56.42578125" style="2" customWidth="1"/>
    <col min="2" max="2" width="16.7109375" style="2" customWidth="1"/>
    <col min="3" max="5" width="14.140625" style="2" customWidth="1"/>
    <col min="6" max="8" width="12.5703125" style="2" customWidth="1"/>
    <col min="9" max="9" width="13.5703125" style="2" customWidth="1"/>
    <col min="10" max="10" width="11.42578125" style="2"/>
    <col min="11" max="11" width="14.42578125" style="2" bestFit="1" customWidth="1"/>
    <col min="12" max="16384" width="11.42578125" style="2"/>
  </cols>
  <sheetData>
    <row r="1" spans="1:12" ht="15.75" x14ac:dyDescent="0.25">
      <c r="A1" s="1"/>
    </row>
    <row r="2" spans="1:12" ht="15.75" x14ac:dyDescent="0.25">
      <c r="A2" s="1"/>
    </row>
    <row r="4" spans="1:12" ht="15.75" x14ac:dyDescent="0.25">
      <c r="A4" s="1" t="s">
        <v>26</v>
      </c>
    </row>
    <row r="5" spans="1:12" ht="15.75" x14ac:dyDescent="0.25">
      <c r="A5" s="1" t="s">
        <v>27</v>
      </c>
      <c r="B5" s="3"/>
      <c r="C5" s="3"/>
      <c r="D5" s="3"/>
      <c r="E5" s="3"/>
      <c r="F5" s="3"/>
      <c r="G5" s="3"/>
      <c r="H5" s="3"/>
      <c r="I5" s="3"/>
      <c r="J5" s="3"/>
    </row>
    <row r="6" spans="1:12" ht="15" customHeight="1" x14ac:dyDescent="0.25">
      <c r="A6" s="3"/>
      <c r="B6" s="89"/>
      <c r="C6" s="89"/>
      <c r="D6" s="89"/>
      <c r="E6" s="4"/>
      <c r="F6" s="5"/>
      <c r="G6" s="5"/>
      <c r="H6" s="3"/>
      <c r="I6" s="3"/>
      <c r="J6" s="3"/>
    </row>
    <row r="7" spans="1:12" x14ac:dyDescent="0.25">
      <c r="A7" s="92" t="s">
        <v>31</v>
      </c>
      <c r="B7" s="94">
        <v>1973</v>
      </c>
      <c r="C7" s="95"/>
      <c r="D7" s="95"/>
      <c r="E7" s="94">
        <v>1974</v>
      </c>
      <c r="F7" s="95"/>
      <c r="G7" s="95"/>
      <c r="H7" s="8"/>
      <c r="I7" s="8"/>
      <c r="J7" s="3"/>
    </row>
    <row r="8" spans="1:12" ht="30.75" customHeight="1" x14ac:dyDescent="0.25">
      <c r="A8" s="93"/>
      <c r="B8" s="22" t="s">
        <v>28</v>
      </c>
      <c r="C8" s="22" t="s">
        <v>29</v>
      </c>
      <c r="D8" s="22" t="s">
        <v>30</v>
      </c>
      <c r="E8" s="22" t="s">
        <v>28</v>
      </c>
      <c r="F8" s="22" t="s">
        <v>29</v>
      </c>
      <c r="G8" s="22" t="s">
        <v>30</v>
      </c>
      <c r="H8" s="3"/>
      <c r="I8" s="3"/>
      <c r="J8" s="3"/>
    </row>
    <row r="9" spans="1:12" ht="15.75" customHeight="1" x14ac:dyDescent="0.25">
      <c r="A9" s="10" t="s">
        <v>2</v>
      </c>
      <c r="B9" s="11">
        <v>1984</v>
      </c>
      <c r="C9" s="11">
        <v>740.9</v>
      </c>
      <c r="D9" s="11">
        <f>+C9/B9*100</f>
        <v>37.34375</v>
      </c>
      <c r="E9" s="11">
        <v>2105</v>
      </c>
      <c r="F9" s="11">
        <v>728.6</v>
      </c>
      <c r="G9" s="12">
        <f>+F9/E9*100</f>
        <v>34.612826603325416</v>
      </c>
      <c r="H9" s="12"/>
      <c r="I9" s="12"/>
      <c r="J9" s="13"/>
      <c r="K9" s="13"/>
      <c r="L9" s="14"/>
    </row>
    <row r="10" spans="1:12" ht="15.75" customHeight="1" x14ac:dyDescent="0.25">
      <c r="A10" s="10" t="s">
        <v>3</v>
      </c>
      <c r="B10" s="15">
        <v>255</v>
      </c>
      <c r="C10" s="15">
        <v>26.5</v>
      </c>
      <c r="D10" s="11">
        <f t="shared" ref="D10:D18" si="0">+C10/B10*100</f>
        <v>10.392156862745098</v>
      </c>
      <c r="E10" s="15">
        <v>262</v>
      </c>
      <c r="F10" s="15">
        <v>27.2</v>
      </c>
      <c r="G10" s="12">
        <f t="shared" ref="G10:G18" si="1">+F10/E10*100</f>
        <v>10.381679389312977</v>
      </c>
      <c r="H10" s="12"/>
      <c r="I10" s="12"/>
      <c r="J10" s="13"/>
      <c r="K10" s="13"/>
      <c r="L10" s="14"/>
    </row>
    <row r="11" spans="1:12" ht="15.75" customHeight="1" x14ac:dyDescent="0.25">
      <c r="A11" s="10" t="s">
        <v>4</v>
      </c>
      <c r="B11" s="11">
        <v>6152</v>
      </c>
      <c r="C11" s="11">
        <v>2704.5</v>
      </c>
      <c r="D11" s="11">
        <f t="shared" si="0"/>
        <v>43.961313394018205</v>
      </c>
      <c r="E11" s="11">
        <v>6552</v>
      </c>
      <c r="F11" s="11">
        <v>2866.8</v>
      </c>
      <c r="G11" s="12">
        <f t="shared" si="1"/>
        <v>43.754578754578759</v>
      </c>
      <c r="H11" s="12"/>
      <c r="I11" s="12"/>
      <c r="J11" s="13"/>
      <c r="K11" s="13"/>
      <c r="L11" s="14"/>
    </row>
    <row r="12" spans="1:12" ht="15.75" x14ac:dyDescent="0.25">
      <c r="A12" s="10" t="s">
        <v>5</v>
      </c>
      <c r="B12" s="16">
        <v>413</v>
      </c>
      <c r="C12" s="11">
        <v>104.1</v>
      </c>
      <c r="D12" s="11">
        <f t="shared" si="0"/>
        <v>25.205811138014528</v>
      </c>
      <c r="E12" s="11">
        <v>442</v>
      </c>
      <c r="F12" s="11">
        <v>109.5</v>
      </c>
      <c r="G12" s="12">
        <f t="shared" si="1"/>
        <v>24.773755656108598</v>
      </c>
      <c r="H12" s="12"/>
      <c r="I12" s="12"/>
      <c r="J12" s="13"/>
      <c r="K12" s="13"/>
      <c r="L12" s="14"/>
    </row>
    <row r="13" spans="1:12" ht="15.75" x14ac:dyDescent="0.25">
      <c r="A13" s="10" t="s">
        <v>6</v>
      </c>
      <c r="B13" s="11">
        <v>649</v>
      </c>
      <c r="C13" s="11">
        <v>180.7</v>
      </c>
      <c r="D13" s="11">
        <f t="shared" si="0"/>
        <v>27.842835130970723</v>
      </c>
      <c r="E13" s="11">
        <v>731</v>
      </c>
      <c r="F13" s="11">
        <v>203.7</v>
      </c>
      <c r="G13" s="12">
        <f t="shared" si="1"/>
        <v>27.865937072503417</v>
      </c>
      <c r="H13" s="12"/>
      <c r="I13" s="12"/>
      <c r="J13" s="13"/>
      <c r="K13" s="13"/>
      <c r="L13" s="14"/>
    </row>
    <row r="14" spans="1:12" ht="15.75" x14ac:dyDescent="0.25">
      <c r="A14" s="10" t="s">
        <v>7</v>
      </c>
      <c r="B14" s="11">
        <v>2843</v>
      </c>
      <c r="C14" s="11">
        <v>649.1</v>
      </c>
      <c r="D14" s="11">
        <f t="shared" si="0"/>
        <v>22.831516004220894</v>
      </c>
      <c r="E14" s="11">
        <v>3082</v>
      </c>
      <c r="F14" s="11">
        <v>692.3</v>
      </c>
      <c r="G14" s="12">
        <f t="shared" si="1"/>
        <v>22.462686567164177</v>
      </c>
      <c r="H14" s="12"/>
      <c r="I14" s="12"/>
      <c r="J14" s="13"/>
      <c r="K14" s="13"/>
      <c r="L14" s="14"/>
    </row>
    <row r="15" spans="1:12" ht="15.75" x14ac:dyDescent="0.25">
      <c r="A15" s="10" t="s">
        <v>8</v>
      </c>
      <c r="B15" s="11">
        <v>1190</v>
      </c>
      <c r="C15" s="11">
        <v>359.4</v>
      </c>
      <c r="D15" s="11">
        <f t="shared" si="0"/>
        <v>30.201680672268903</v>
      </c>
      <c r="E15" s="11">
        <v>1266</v>
      </c>
      <c r="F15" s="11">
        <v>408.7</v>
      </c>
      <c r="G15" s="12">
        <f t="shared" si="1"/>
        <v>32.282780410742497</v>
      </c>
      <c r="H15" s="12"/>
      <c r="I15" s="12"/>
      <c r="J15" s="13"/>
      <c r="K15" s="13"/>
      <c r="L15" s="14"/>
    </row>
    <row r="16" spans="1:12" ht="15.75" x14ac:dyDescent="0.25">
      <c r="A16" s="10" t="s">
        <v>9</v>
      </c>
      <c r="B16" s="11">
        <v>564</v>
      </c>
      <c r="C16" s="11">
        <v>203.6</v>
      </c>
      <c r="D16" s="11">
        <f t="shared" si="0"/>
        <v>36.099290780141843</v>
      </c>
      <c r="E16" s="11">
        <v>596</v>
      </c>
      <c r="F16" s="11">
        <v>209.1</v>
      </c>
      <c r="G16" s="12">
        <f t="shared" si="1"/>
        <v>35.083892617449663</v>
      </c>
      <c r="H16" s="12"/>
      <c r="I16" s="12"/>
      <c r="J16" s="13"/>
      <c r="K16" s="13"/>
      <c r="L16" s="14"/>
    </row>
    <row r="17" spans="1:12" ht="15.75" x14ac:dyDescent="0.25">
      <c r="A17" s="10" t="s">
        <v>10</v>
      </c>
      <c r="B17" s="11">
        <v>2147</v>
      </c>
      <c r="C17" s="11">
        <v>361.5</v>
      </c>
      <c r="D17" s="11">
        <f t="shared" si="0"/>
        <v>16.837447601304145</v>
      </c>
      <c r="E17" s="11">
        <v>2300</v>
      </c>
      <c r="F17" s="11">
        <v>364.4</v>
      </c>
      <c r="G17" s="12">
        <f t="shared" si="1"/>
        <v>15.843478260869565</v>
      </c>
      <c r="H17" s="12"/>
      <c r="I17" s="12"/>
      <c r="J17" s="13"/>
      <c r="K17" s="13"/>
      <c r="L17" s="14"/>
    </row>
    <row r="18" spans="1:12" ht="27" customHeight="1" x14ac:dyDescent="0.25">
      <c r="A18" s="10" t="s">
        <v>11</v>
      </c>
      <c r="B18" s="11">
        <f>SUM(B9:B17)</f>
        <v>16197</v>
      </c>
      <c r="C18" s="11">
        <f>SUM(C9:C17)</f>
        <v>5330.3</v>
      </c>
      <c r="D18" s="11">
        <f t="shared" si="0"/>
        <v>32.909180712477621</v>
      </c>
      <c r="E18" s="11">
        <f>SUM(E9:E17)</f>
        <v>17336</v>
      </c>
      <c r="F18" s="11">
        <f>SUM(F9:F17)</f>
        <v>5610.3</v>
      </c>
      <c r="G18" s="12">
        <f t="shared" si="1"/>
        <v>32.362136594370099</v>
      </c>
      <c r="H18" s="12"/>
      <c r="I18" s="12"/>
      <c r="J18" s="13"/>
      <c r="K18" s="13"/>
      <c r="L18" s="14"/>
    </row>
    <row r="19" spans="1:12" ht="15.75" x14ac:dyDescent="0.25">
      <c r="A19" s="17"/>
      <c r="B19" s="11"/>
      <c r="C19" s="11"/>
      <c r="D19" s="11"/>
      <c r="E19" s="11"/>
      <c r="F19" s="11"/>
      <c r="G19" s="12"/>
      <c r="H19" s="12"/>
      <c r="I19" s="12"/>
      <c r="J19" s="13"/>
      <c r="K19" s="13"/>
      <c r="L19" s="14"/>
    </row>
    <row r="20" spans="1:12" ht="15.75" x14ac:dyDescent="0.25">
      <c r="A20" s="17"/>
      <c r="B20" s="11"/>
      <c r="C20" s="11"/>
      <c r="D20" s="11"/>
      <c r="E20" s="11"/>
      <c r="F20" s="11"/>
      <c r="G20" s="12"/>
      <c r="H20" s="12"/>
      <c r="I20" s="12"/>
      <c r="J20" s="13"/>
      <c r="K20" s="13"/>
      <c r="L20" s="14"/>
    </row>
    <row r="21" spans="1:12" ht="15.75" customHeight="1" x14ac:dyDescent="0.25">
      <c r="A21" s="17"/>
      <c r="B21" s="18"/>
      <c r="C21" s="12"/>
      <c r="D21" s="12"/>
      <c r="E21" s="12"/>
      <c r="F21" s="12"/>
      <c r="G21" s="12"/>
      <c r="H21" s="12"/>
      <c r="I21" s="12"/>
      <c r="J21" s="13"/>
      <c r="K21" s="13"/>
      <c r="L21" s="14"/>
    </row>
    <row r="22" spans="1:12" ht="15.75" x14ac:dyDescent="0.25">
      <c r="A22" s="17"/>
      <c r="B22" s="12"/>
      <c r="C22" s="12"/>
      <c r="D22" s="12"/>
      <c r="E22" s="12"/>
      <c r="F22" s="12"/>
      <c r="G22" s="12"/>
      <c r="H22" s="12"/>
      <c r="I22" s="12"/>
      <c r="J22" s="13"/>
      <c r="K22" s="13"/>
      <c r="L22" s="14"/>
    </row>
    <row r="23" spans="1:12" ht="15.75" x14ac:dyDescent="0.25">
      <c r="A23" s="17"/>
      <c r="B23" s="12"/>
      <c r="C23" s="12"/>
      <c r="D23" s="12"/>
      <c r="E23" s="12"/>
      <c r="F23" s="12"/>
      <c r="G23" s="12"/>
      <c r="H23" s="12"/>
      <c r="I23" s="12"/>
      <c r="J23" s="13"/>
      <c r="K23" s="13"/>
      <c r="L23" s="14"/>
    </row>
    <row r="24" spans="1:12" ht="15.75" x14ac:dyDescent="0.25">
      <c r="A24" s="10"/>
      <c r="B24" s="12"/>
      <c r="C24" s="12"/>
      <c r="D24" s="12"/>
      <c r="E24" s="12"/>
      <c r="F24" s="12"/>
      <c r="G24" s="12"/>
      <c r="H24" s="12"/>
      <c r="I24" s="12"/>
      <c r="J24" s="13"/>
      <c r="K24" s="13"/>
      <c r="L24" s="14"/>
    </row>
    <row r="25" spans="1:12" ht="15.75" x14ac:dyDescent="0.25">
      <c r="A25" s="10"/>
      <c r="B25" s="12"/>
      <c r="C25" s="12"/>
      <c r="D25" s="12"/>
      <c r="E25" s="12"/>
      <c r="F25" s="12"/>
      <c r="G25" s="12"/>
      <c r="H25" s="12"/>
      <c r="I25" s="12"/>
      <c r="J25" s="13"/>
      <c r="K25" s="13"/>
      <c r="L25" s="14"/>
    </row>
    <row r="26" spans="1:12" ht="15.75" x14ac:dyDescent="0.25">
      <c r="A26" s="10"/>
      <c r="B26" s="12"/>
      <c r="C26" s="12"/>
      <c r="D26" s="12"/>
      <c r="E26" s="12"/>
      <c r="F26" s="12"/>
      <c r="G26" s="12"/>
      <c r="H26" s="12"/>
      <c r="I26" s="12"/>
      <c r="J26" s="13"/>
      <c r="K26" s="13"/>
      <c r="L26" s="14"/>
    </row>
    <row r="27" spans="1:12" ht="15.75" x14ac:dyDescent="0.25">
      <c r="A27" s="10"/>
      <c r="B27" s="12"/>
      <c r="C27" s="12"/>
      <c r="D27" s="12"/>
      <c r="E27" s="12"/>
      <c r="F27" s="12"/>
      <c r="G27" s="12"/>
      <c r="H27" s="12"/>
      <c r="I27" s="12"/>
      <c r="J27" s="13"/>
      <c r="K27" s="13"/>
      <c r="L27" s="14"/>
    </row>
    <row r="28" spans="1:12" ht="15.75" x14ac:dyDescent="0.25">
      <c r="A28" s="10"/>
      <c r="B28" s="12"/>
      <c r="C28" s="12"/>
      <c r="D28" s="12"/>
      <c r="E28" s="12"/>
      <c r="F28" s="12"/>
      <c r="G28" s="12"/>
      <c r="H28" s="12"/>
      <c r="I28" s="12"/>
      <c r="J28" s="13"/>
      <c r="K28" s="13"/>
      <c r="L28" s="14"/>
    </row>
    <row r="29" spans="1:12" x14ac:dyDescent="0.25">
      <c r="B29" s="19"/>
      <c r="C29" s="19"/>
      <c r="D29" s="19"/>
      <c r="E29" s="19"/>
      <c r="F29" s="19"/>
      <c r="G29" s="19"/>
      <c r="H29" s="3"/>
      <c r="I29" s="3"/>
      <c r="J29" s="3"/>
    </row>
    <row r="30" spans="1:12" x14ac:dyDescent="0.25">
      <c r="B30" s="19"/>
      <c r="C30" s="19"/>
      <c r="D30" s="19"/>
      <c r="E30" s="19"/>
      <c r="F30" s="19"/>
      <c r="G30" s="19"/>
      <c r="H30" s="3"/>
      <c r="I30" s="3"/>
      <c r="J30" s="3"/>
    </row>
    <row r="31" spans="1:12" x14ac:dyDescent="0.25">
      <c r="B31" s="19"/>
      <c r="C31" s="19"/>
      <c r="D31" s="19"/>
      <c r="E31" s="19"/>
      <c r="F31" s="19"/>
      <c r="G31" s="19"/>
      <c r="H31" s="3"/>
      <c r="I31" s="3"/>
      <c r="J31" s="3"/>
    </row>
    <row r="32" spans="1:12" x14ac:dyDescent="0.25">
      <c r="B32" s="20"/>
      <c r="C32" s="20"/>
      <c r="D32" s="20"/>
      <c r="E32" s="20"/>
      <c r="F32" s="20"/>
      <c r="G32" s="20"/>
    </row>
    <row r="33" spans="2:7" x14ac:dyDescent="0.25">
      <c r="B33" s="20"/>
      <c r="C33" s="20"/>
      <c r="D33" s="20"/>
      <c r="E33" s="20"/>
      <c r="F33" s="20"/>
      <c r="G33" s="20"/>
    </row>
    <row r="34" spans="2:7" x14ac:dyDescent="0.25">
      <c r="B34" s="20"/>
      <c r="C34" s="20"/>
      <c r="D34" s="20"/>
      <c r="E34" s="20"/>
      <c r="F34" s="20"/>
      <c r="G34" s="20"/>
    </row>
    <row r="35" spans="2:7" x14ac:dyDescent="0.25">
      <c r="B35" s="20"/>
      <c r="C35" s="20"/>
      <c r="D35" s="20"/>
      <c r="E35" s="20"/>
      <c r="F35" s="20"/>
      <c r="G35" s="20"/>
    </row>
    <row r="36" spans="2:7" x14ac:dyDescent="0.25">
      <c r="B36" s="20"/>
      <c r="C36" s="20"/>
      <c r="D36" s="20"/>
      <c r="E36" s="20"/>
      <c r="F36" s="20"/>
      <c r="G36" s="20"/>
    </row>
    <row r="37" spans="2:7" x14ac:dyDescent="0.25">
      <c r="B37" s="20"/>
      <c r="C37" s="20"/>
      <c r="D37" s="20"/>
      <c r="E37" s="20"/>
      <c r="F37" s="20"/>
      <c r="G37" s="20"/>
    </row>
    <row r="38" spans="2:7" x14ac:dyDescent="0.25">
      <c r="B38" s="20"/>
      <c r="C38" s="20"/>
      <c r="D38" s="20"/>
      <c r="E38" s="20"/>
      <c r="F38" s="20"/>
      <c r="G38" s="20"/>
    </row>
    <row r="39" spans="2:7" x14ac:dyDescent="0.25">
      <c r="B39" s="20"/>
      <c r="C39" s="20"/>
      <c r="D39" s="20"/>
      <c r="E39" s="20"/>
      <c r="F39" s="20"/>
      <c r="G39" s="20"/>
    </row>
    <row r="101" spans="2:5" x14ac:dyDescent="0.25">
      <c r="B101" s="2" t="s">
        <v>12</v>
      </c>
      <c r="C101" s="2" t="s">
        <v>13</v>
      </c>
      <c r="D101" s="2" t="s">
        <v>14</v>
      </c>
      <c r="E101" s="2" t="s">
        <v>15</v>
      </c>
    </row>
  </sheetData>
  <mergeCells count="4">
    <mergeCell ref="A7:A8"/>
    <mergeCell ref="B6:D6"/>
    <mergeCell ref="B7:D7"/>
    <mergeCell ref="E7:G7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zoomScale="85" zoomScaleNormal="85" workbookViewId="0">
      <selection activeCell="D16" sqref="D16"/>
    </sheetView>
  </sheetViews>
  <sheetFormatPr baseColWidth="10" defaultColWidth="11.42578125" defaultRowHeight="15" x14ac:dyDescent="0.25"/>
  <cols>
    <col min="1" max="1" width="56.42578125" style="2" customWidth="1"/>
    <col min="2" max="2" width="16.7109375" style="2" customWidth="1"/>
    <col min="3" max="5" width="14.140625" style="2" customWidth="1"/>
    <col min="6" max="8" width="12.5703125" style="2" customWidth="1"/>
    <col min="9" max="9" width="13.5703125" style="2" customWidth="1"/>
    <col min="10" max="10" width="11.42578125" style="2"/>
    <col min="11" max="11" width="14.42578125" style="2" bestFit="1" customWidth="1"/>
    <col min="12" max="16384" width="11.42578125" style="2"/>
  </cols>
  <sheetData>
    <row r="1" spans="1:12" ht="15.75" x14ac:dyDescent="0.25">
      <c r="A1" s="1"/>
    </row>
    <row r="2" spans="1:12" ht="15.75" x14ac:dyDescent="0.25">
      <c r="A2" s="1"/>
    </row>
    <row r="4" spans="1:12" ht="15.75" x14ac:dyDescent="0.25">
      <c r="A4" s="1" t="s">
        <v>26</v>
      </c>
    </row>
    <row r="5" spans="1:12" ht="15.75" x14ac:dyDescent="0.25">
      <c r="A5" s="1" t="s">
        <v>27</v>
      </c>
      <c r="B5" s="3"/>
      <c r="C5" s="3"/>
      <c r="D5" s="3"/>
      <c r="E5" s="3"/>
      <c r="F5" s="3"/>
      <c r="G5" s="3"/>
      <c r="H5" s="3"/>
      <c r="I5" s="3"/>
      <c r="J5" s="3"/>
    </row>
    <row r="6" spans="1:12" ht="15" customHeight="1" x14ac:dyDescent="0.25">
      <c r="A6" s="3"/>
      <c r="B6" s="89"/>
      <c r="C6" s="89"/>
      <c r="D6" s="89"/>
      <c r="E6" s="4"/>
      <c r="F6" s="5"/>
      <c r="G6" s="5"/>
      <c r="H6" s="3"/>
      <c r="I6" s="3"/>
      <c r="J6" s="3"/>
    </row>
    <row r="7" spans="1:12" x14ac:dyDescent="0.25">
      <c r="A7" s="92" t="s">
        <v>31</v>
      </c>
      <c r="B7" s="94">
        <v>1975</v>
      </c>
      <c r="C7" s="95"/>
      <c r="D7" s="95"/>
      <c r="E7" s="94">
        <v>1976</v>
      </c>
      <c r="F7" s="95"/>
      <c r="G7" s="95"/>
      <c r="H7" s="8"/>
      <c r="I7" s="8"/>
      <c r="J7" s="3"/>
    </row>
    <row r="8" spans="1:12" ht="26.25" customHeight="1" x14ac:dyDescent="0.25">
      <c r="A8" s="93"/>
      <c r="B8" s="22" t="s">
        <v>28</v>
      </c>
      <c r="C8" s="22" t="s">
        <v>29</v>
      </c>
      <c r="D8" s="22" t="s">
        <v>30</v>
      </c>
      <c r="E8" s="22" t="s">
        <v>28</v>
      </c>
      <c r="F8" s="22" t="s">
        <v>29</v>
      </c>
      <c r="G8" s="22" t="s">
        <v>30</v>
      </c>
      <c r="H8" s="3"/>
      <c r="I8" s="3"/>
      <c r="J8" s="3"/>
    </row>
    <row r="9" spans="1:12" ht="15.75" customHeight="1" x14ac:dyDescent="0.25">
      <c r="A9" s="10" t="s">
        <v>2</v>
      </c>
      <c r="B9" s="11">
        <v>2029</v>
      </c>
      <c r="C9" s="11">
        <v>678</v>
      </c>
      <c r="D9" s="11">
        <f>+C9/B9*100</f>
        <v>33.415475603745683</v>
      </c>
      <c r="E9" s="11">
        <v>2118</v>
      </c>
      <c r="F9" s="11">
        <v>717.9</v>
      </c>
      <c r="G9" s="12">
        <f>+F9/E9*100</f>
        <v>33.895184135977338</v>
      </c>
      <c r="H9" s="12"/>
      <c r="I9" s="12"/>
      <c r="J9" s="13"/>
      <c r="K9" s="13"/>
      <c r="L9" s="14"/>
    </row>
    <row r="10" spans="1:12" ht="15.75" customHeight="1" x14ac:dyDescent="0.25">
      <c r="A10" s="10" t="s">
        <v>3</v>
      </c>
      <c r="B10" s="15">
        <v>248</v>
      </c>
      <c r="C10" s="15">
        <v>26.4</v>
      </c>
      <c r="D10" s="11">
        <f t="shared" ref="D10:D18" si="0">+C10/B10*100</f>
        <v>10.64516129032258</v>
      </c>
      <c r="E10" s="15">
        <v>250</v>
      </c>
      <c r="F10" s="15">
        <v>25</v>
      </c>
      <c r="G10" s="12">
        <f t="shared" ref="G10:G18" si="1">+F10/E10*100</f>
        <v>10</v>
      </c>
      <c r="H10" s="12"/>
      <c r="I10" s="12"/>
      <c r="J10" s="13"/>
      <c r="K10" s="13"/>
      <c r="L10" s="14"/>
    </row>
    <row r="11" spans="1:12" ht="15.75" customHeight="1" x14ac:dyDescent="0.25">
      <c r="A11" s="10" t="s">
        <v>4</v>
      </c>
      <c r="B11" s="11">
        <v>6343</v>
      </c>
      <c r="C11" s="11">
        <v>2766.8</v>
      </c>
      <c r="D11" s="11">
        <f t="shared" si="0"/>
        <v>43.619738294182561</v>
      </c>
      <c r="E11" s="11">
        <v>6042</v>
      </c>
      <c r="F11" s="11">
        <v>2686.5</v>
      </c>
      <c r="G11" s="12">
        <f t="shared" si="1"/>
        <v>44.463753723932477</v>
      </c>
      <c r="H11" s="12"/>
      <c r="I11" s="12"/>
      <c r="J11" s="13"/>
      <c r="K11" s="13"/>
      <c r="L11" s="14"/>
    </row>
    <row r="12" spans="1:12" ht="15.75" x14ac:dyDescent="0.25">
      <c r="A12" s="10" t="s">
        <v>5</v>
      </c>
      <c r="B12" s="16">
        <v>468</v>
      </c>
      <c r="C12" s="11">
        <v>110.7</v>
      </c>
      <c r="D12" s="11">
        <f t="shared" si="0"/>
        <v>23.653846153846153</v>
      </c>
      <c r="E12" s="11">
        <v>486</v>
      </c>
      <c r="F12" s="11">
        <v>112.8</v>
      </c>
      <c r="G12" s="12">
        <f t="shared" si="1"/>
        <v>23.209876543209877</v>
      </c>
      <c r="H12" s="12"/>
      <c r="I12" s="12"/>
      <c r="J12" s="13"/>
      <c r="K12" s="13"/>
      <c r="L12" s="14"/>
    </row>
    <row r="13" spans="1:12" ht="15.75" x14ac:dyDescent="0.25">
      <c r="A13" s="10" t="s">
        <v>6</v>
      </c>
      <c r="B13" s="11">
        <v>659</v>
      </c>
      <c r="C13" s="11">
        <v>221.4</v>
      </c>
      <c r="D13" s="11">
        <f t="shared" si="0"/>
        <v>33.596358118361152</v>
      </c>
      <c r="E13" s="11">
        <v>566</v>
      </c>
      <c r="F13" s="11">
        <v>170</v>
      </c>
      <c r="G13" s="12">
        <f t="shared" si="1"/>
        <v>30.03533568904594</v>
      </c>
      <c r="H13" s="12"/>
      <c r="I13" s="12"/>
      <c r="J13" s="13"/>
      <c r="K13" s="13"/>
      <c r="L13" s="14"/>
    </row>
    <row r="14" spans="1:12" ht="15.75" x14ac:dyDescent="0.25">
      <c r="A14" s="10" t="s">
        <v>7</v>
      </c>
      <c r="B14" s="11">
        <v>3081</v>
      </c>
      <c r="C14" s="11">
        <v>657.2</v>
      </c>
      <c r="D14" s="11">
        <f t="shared" si="0"/>
        <v>21.330736773774749</v>
      </c>
      <c r="E14" s="11">
        <v>2886</v>
      </c>
      <c r="F14" s="11">
        <v>647.4</v>
      </c>
      <c r="G14" s="12">
        <f t="shared" si="1"/>
        <v>22.432432432432432</v>
      </c>
      <c r="H14" s="12"/>
      <c r="I14" s="12"/>
      <c r="J14" s="13"/>
      <c r="K14" s="13"/>
      <c r="L14" s="14"/>
    </row>
    <row r="15" spans="1:12" ht="15.75" x14ac:dyDescent="0.25">
      <c r="A15" s="10" t="s">
        <v>8</v>
      </c>
      <c r="B15" s="11">
        <v>1205</v>
      </c>
      <c r="C15" s="11">
        <v>414.9</v>
      </c>
      <c r="D15" s="11">
        <f t="shared" si="0"/>
        <v>34.431535269709542</v>
      </c>
      <c r="E15" s="11">
        <v>1165</v>
      </c>
      <c r="F15" s="11">
        <v>435.2</v>
      </c>
      <c r="G15" s="12">
        <f t="shared" si="1"/>
        <v>37.356223175965667</v>
      </c>
      <c r="H15" s="12"/>
      <c r="I15" s="12"/>
      <c r="J15" s="13"/>
      <c r="K15" s="13"/>
      <c r="L15" s="14"/>
    </row>
    <row r="16" spans="1:12" ht="15.75" x14ac:dyDescent="0.25">
      <c r="A16" s="10" t="s">
        <v>9</v>
      </c>
      <c r="B16" s="11">
        <v>635</v>
      </c>
      <c r="C16" s="11">
        <v>215.6</v>
      </c>
      <c r="D16" s="11">
        <f t="shared" si="0"/>
        <v>33.952755905511808</v>
      </c>
      <c r="E16" s="11">
        <v>652</v>
      </c>
      <c r="F16" s="11">
        <v>221.5</v>
      </c>
      <c r="G16" s="12">
        <f t="shared" si="1"/>
        <v>33.972392638036808</v>
      </c>
      <c r="H16" s="12"/>
      <c r="I16" s="12"/>
      <c r="J16" s="13"/>
      <c r="K16" s="13"/>
      <c r="L16" s="14"/>
    </row>
    <row r="17" spans="1:12" ht="15.75" x14ac:dyDescent="0.25">
      <c r="A17" s="10" t="s">
        <v>10</v>
      </c>
      <c r="B17" s="11">
        <v>2337</v>
      </c>
      <c r="C17" s="11">
        <v>373.1</v>
      </c>
      <c r="D17" s="11">
        <f t="shared" si="0"/>
        <v>15.964912280701753</v>
      </c>
      <c r="E17" s="11">
        <v>2353</v>
      </c>
      <c r="F17" s="11">
        <v>366.3</v>
      </c>
      <c r="G17" s="12">
        <f t="shared" si="1"/>
        <v>15.567360815979599</v>
      </c>
      <c r="H17" s="12"/>
      <c r="I17" s="12"/>
      <c r="J17" s="13"/>
      <c r="K17" s="13"/>
      <c r="L17" s="14"/>
    </row>
    <row r="18" spans="1:12" ht="27" customHeight="1" x14ac:dyDescent="0.25">
      <c r="A18" s="10" t="s">
        <v>11</v>
      </c>
      <c r="B18" s="11">
        <v>17005</v>
      </c>
      <c r="C18" s="11">
        <v>5464.1</v>
      </c>
      <c r="D18" s="11">
        <f t="shared" si="0"/>
        <v>32.132314025286682</v>
      </c>
      <c r="E18" s="11">
        <v>16518</v>
      </c>
      <c r="F18" s="11">
        <v>5382.6</v>
      </c>
      <c r="G18" s="12">
        <f t="shared" si="1"/>
        <v>32.586269524155469</v>
      </c>
      <c r="H18" s="12"/>
      <c r="I18" s="12"/>
      <c r="J18" s="13"/>
      <c r="K18" s="13"/>
      <c r="L18" s="14"/>
    </row>
    <row r="19" spans="1:12" ht="15.75" x14ac:dyDescent="0.25">
      <c r="A19" s="17"/>
      <c r="B19" s="11"/>
      <c r="C19" s="11"/>
      <c r="D19" s="11"/>
      <c r="E19" s="11"/>
      <c r="F19" s="11"/>
      <c r="G19" s="12"/>
      <c r="H19" s="12"/>
      <c r="I19" s="12"/>
      <c r="J19" s="13"/>
      <c r="K19" s="13"/>
      <c r="L19" s="14"/>
    </row>
    <row r="20" spans="1:12" ht="15.75" x14ac:dyDescent="0.25">
      <c r="A20" s="17"/>
      <c r="B20" s="11"/>
      <c r="C20" s="11"/>
      <c r="D20" s="11"/>
      <c r="E20" s="11"/>
      <c r="F20" s="11"/>
      <c r="G20" s="12"/>
      <c r="H20" s="12"/>
      <c r="I20" s="12"/>
      <c r="J20" s="13"/>
      <c r="K20" s="13"/>
      <c r="L20" s="14"/>
    </row>
    <row r="21" spans="1:12" ht="15.75" customHeight="1" x14ac:dyDescent="0.25">
      <c r="A21" s="17"/>
      <c r="B21" s="18"/>
      <c r="C21" s="12"/>
      <c r="D21" s="12"/>
      <c r="E21" s="12"/>
      <c r="F21" s="12"/>
      <c r="G21" s="12"/>
      <c r="H21" s="12"/>
      <c r="I21" s="12"/>
      <c r="J21" s="13"/>
      <c r="K21" s="13"/>
      <c r="L21" s="14"/>
    </row>
    <row r="22" spans="1:12" ht="15.75" x14ac:dyDescent="0.25">
      <c r="A22" s="17"/>
      <c r="B22" s="12"/>
      <c r="C22" s="12"/>
      <c r="D22" s="12"/>
      <c r="E22" s="12"/>
      <c r="F22" s="12"/>
      <c r="G22" s="12"/>
      <c r="H22" s="12"/>
      <c r="I22" s="12"/>
      <c r="J22" s="13"/>
      <c r="K22" s="13"/>
      <c r="L22" s="14"/>
    </row>
    <row r="23" spans="1:12" ht="15.75" x14ac:dyDescent="0.25">
      <c r="A23" s="17"/>
      <c r="B23" s="12"/>
      <c r="C23" s="12"/>
      <c r="D23" s="12"/>
      <c r="E23" s="12"/>
      <c r="F23" s="12"/>
      <c r="G23" s="12"/>
      <c r="H23" s="12"/>
      <c r="I23" s="12"/>
      <c r="J23" s="13"/>
      <c r="K23" s="13"/>
      <c r="L23" s="14"/>
    </row>
    <row r="24" spans="1:12" ht="15.75" x14ac:dyDescent="0.25">
      <c r="A24" s="10"/>
      <c r="B24" s="12"/>
      <c r="C24" s="12"/>
      <c r="D24" s="12"/>
      <c r="E24" s="12"/>
      <c r="F24" s="12"/>
      <c r="G24" s="12"/>
      <c r="H24" s="12"/>
      <c r="I24" s="12"/>
      <c r="J24" s="13"/>
      <c r="K24" s="13"/>
      <c r="L24" s="14"/>
    </row>
    <row r="25" spans="1:12" ht="15.75" x14ac:dyDescent="0.25">
      <c r="A25" s="10"/>
      <c r="B25" s="12"/>
      <c r="C25" s="12"/>
      <c r="D25" s="12"/>
      <c r="E25" s="12"/>
      <c r="F25" s="12"/>
      <c r="G25" s="12"/>
      <c r="H25" s="12"/>
      <c r="I25" s="12"/>
      <c r="J25" s="13"/>
      <c r="K25" s="13"/>
      <c r="L25" s="14"/>
    </row>
    <row r="26" spans="1:12" ht="15.75" x14ac:dyDescent="0.25">
      <c r="A26" s="10"/>
      <c r="B26" s="12"/>
      <c r="C26" s="12"/>
      <c r="D26" s="12"/>
      <c r="E26" s="12"/>
      <c r="F26" s="12"/>
      <c r="G26" s="12"/>
      <c r="H26" s="12"/>
      <c r="I26" s="12"/>
      <c r="J26" s="13"/>
      <c r="K26" s="13"/>
      <c r="L26" s="14"/>
    </row>
    <row r="27" spans="1:12" ht="15.75" x14ac:dyDescent="0.25">
      <c r="A27" s="10"/>
      <c r="B27" s="12"/>
      <c r="C27" s="12"/>
      <c r="D27" s="12"/>
      <c r="E27" s="12"/>
      <c r="F27" s="12"/>
      <c r="G27" s="12"/>
      <c r="H27" s="12"/>
      <c r="I27" s="12"/>
      <c r="J27" s="13"/>
      <c r="K27" s="13"/>
      <c r="L27" s="14"/>
    </row>
    <row r="28" spans="1:12" ht="15.75" x14ac:dyDescent="0.25">
      <c r="A28" s="10"/>
      <c r="B28" s="12"/>
      <c r="C28" s="12"/>
      <c r="D28" s="12"/>
      <c r="E28" s="12"/>
      <c r="F28" s="12"/>
      <c r="G28" s="12"/>
      <c r="H28" s="12"/>
      <c r="I28" s="12"/>
      <c r="J28" s="13"/>
      <c r="K28" s="13"/>
      <c r="L28" s="14"/>
    </row>
    <row r="29" spans="1:12" x14ac:dyDescent="0.25">
      <c r="B29" s="19"/>
      <c r="C29" s="19"/>
      <c r="D29" s="19"/>
      <c r="E29" s="19"/>
      <c r="F29" s="19"/>
      <c r="G29" s="19"/>
      <c r="H29" s="3"/>
      <c r="I29" s="3"/>
      <c r="J29" s="3"/>
    </row>
    <row r="30" spans="1:12" x14ac:dyDescent="0.25">
      <c r="B30" s="19"/>
      <c r="C30" s="19"/>
      <c r="D30" s="19"/>
      <c r="E30" s="19"/>
      <c r="F30" s="19"/>
      <c r="G30" s="19"/>
      <c r="H30" s="3"/>
      <c r="I30" s="3"/>
      <c r="J30" s="3"/>
    </row>
    <row r="31" spans="1:12" x14ac:dyDescent="0.25">
      <c r="B31" s="19"/>
      <c r="C31" s="19"/>
      <c r="D31" s="19"/>
      <c r="E31" s="19"/>
      <c r="F31" s="19"/>
      <c r="G31" s="19"/>
      <c r="H31" s="3"/>
      <c r="I31" s="3"/>
      <c r="J31" s="3"/>
    </row>
    <row r="32" spans="1:12" x14ac:dyDescent="0.25">
      <c r="B32" s="20"/>
      <c r="C32" s="20"/>
      <c r="D32" s="20"/>
      <c r="E32" s="20"/>
      <c r="F32" s="20"/>
      <c r="G32" s="20"/>
    </row>
    <row r="33" spans="2:7" x14ac:dyDescent="0.25">
      <c r="B33" s="20"/>
      <c r="C33" s="20"/>
      <c r="D33" s="20"/>
      <c r="E33" s="20"/>
      <c r="F33" s="20"/>
      <c r="G33" s="20"/>
    </row>
    <row r="34" spans="2:7" x14ac:dyDescent="0.25">
      <c r="B34" s="20"/>
      <c r="C34" s="20"/>
      <c r="D34" s="20"/>
      <c r="E34" s="20"/>
      <c r="F34" s="20"/>
      <c r="G34" s="20"/>
    </row>
    <row r="35" spans="2:7" x14ac:dyDescent="0.25">
      <c r="B35" s="20"/>
      <c r="C35" s="20"/>
      <c r="D35" s="20"/>
      <c r="E35" s="20"/>
      <c r="F35" s="20"/>
      <c r="G35" s="20"/>
    </row>
    <row r="36" spans="2:7" x14ac:dyDescent="0.25">
      <c r="B36" s="20"/>
      <c r="C36" s="20"/>
      <c r="D36" s="20"/>
      <c r="E36" s="20"/>
      <c r="F36" s="20"/>
      <c r="G36" s="20"/>
    </row>
    <row r="37" spans="2:7" x14ac:dyDescent="0.25">
      <c r="B37" s="20"/>
      <c r="C37" s="20"/>
      <c r="D37" s="20"/>
      <c r="E37" s="20"/>
      <c r="F37" s="20"/>
      <c r="G37" s="20"/>
    </row>
    <row r="38" spans="2:7" x14ac:dyDescent="0.25">
      <c r="B38" s="20"/>
      <c r="C38" s="20"/>
      <c r="D38" s="20"/>
      <c r="E38" s="20"/>
      <c r="F38" s="20"/>
      <c r="G38" s="20"/>
    </row>
    <row r="39" spans="2:7" x14ac:dyDescent="0.25">
      <c r="B39" s="20"/>
      <c r="C39" s="20"/>
      <c r="D39" s="20"/>
      <c r="E39" s="20"/>
      <c r="F39" s="20"/>
      <c r="G39" s="20"/>
    </row>
  </sheetData>
  <mergeCells count="4">
    <mergeCell ref="B6:D6"/>
    <mergeCell ref="A7:A8"/>
    <mergeCell ref="B7:D7"/>
    <mergeCell ref="E7:G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INDICE</vt:lpstr>
      <vt:lpstr>Pagina 10</vt:lpstr>
      <vt:lpstr>Pagina 12</vt:lpstr>
      <vt:lpstr>Pagina 13</vt:lpstr>
      <vt:lpstr>Pagina 15</vt:lpstr>
      <vt:lpstr>Pagina 16</vt:lpstr>
      <vt:lpstr>Pagina 18</vt:lpstr>
      <vt:lpstr>Pagina 19</vt:lpstr>
      <vt:lpstr>Pagina 20</vt:lpstr>
      <vt:lpstr>Pagina 21</vt:lpstr>
      <vt:lpstr>Pagina 24</vt:lpstr>
      <vt:lpstr>Pagina 29</vt:lpstr>
      <vt:lpstr>Pagina 34</vt:lpstr>
      <vt:lpstr>Pagina 42</vt:lpstr>
      <vt:lpstr>Pagina 51</vt:lpstr>
      <vt:lpstr>Pagina 53</vt:lpstr>
      <vt:lpstr>Pagina 54</vt:lpstr>
      <vt:lpstr>Hoja3</vt:lpstr>
    </vt:vector>
  </TitlesOfParts>
  <Company>EXO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Simiand</dc:creator>
  <cp:lastModifiedBy>Roberto Simiand</cp:lastModifiedBy>
  <dcterms:created xsi:type="dcterms:W3CDTF">2025-04-28T16:22:44Z</dcterms:created>
  <dcterms:modified xsi:type="dcterms:W3CDTF">2025-11-11T12:13:48Z</dcterms:modified>
</cp:coreProperties>
</file>