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Producto Bruto Geográfico\PBG Serie Historica\VERSION FINAL\Vínculos de Metdología XLS\"/>
    </mc:Choice>
  </mc:AlternateContent>
  <bookViews>
    <workbookView xWindow="210" yWindow="60" windowWidth="9135" windowHeight="4515" tabRatio="602"/>
  </bookViews>
  <sheets>
    <sheet name="ÍNDICE" sheetId="13" r:id="rId1"/>
    <sheet name="Cuadro I.1" sheetId="1" r:id="rId2"/>
    <sheet name="Cuadro I.2" sheetId="2" r:id="rId3"/>
    <sheet name="Cuadro I.3" sheetId="3" r:id="rId4"/>
    <sheet name="cuadro I.4" sheetId="7" r:id="rId5"/>
    <sheet name="cuadro5n" sheetId="8" r:id="rId6"/>
    <sheet name="cuadro II.1" sheetId="9" r:id="rId7"/>
    <sheet name="cuadro II.2" sheetId="10" r:id="rId8"/>
    <sheet name="cuadro II.3" sheetId="11" r:id="rId9"/>
    <sheet name="cuadro II.4" sheetId="12" r:id="rId10"/>
  </sheets>
  <definedNames>
    <definedName name="_xlnm.Print_Area" localSheetId="1">'Cuadro I.1'!$A$1:$T$56</definedName>
    <definedName name="_xlnm.Print_Area" localSheetId="2">'Cuadro I.2'!$A$2:$T$51</definedName>
    <definedName name="_xlnm.Print_Area" localSheetId="3">'Cuadro I.3'!$A$2:$T$53</definedName>
    <definedName name="_xlnm.Print_Area" localSheetId="4">'cuadro I.4'!$H$1:$S$42</definedName>
    <definedName name="_xlnm.Print_Area" localSheetId="6">'cuadro II.1'!$A$2:$T$55</definedName>
    <definedName name="_xlnm.Print_Area" localSheetId="7">'cuadro II.2'!$A$1:$T$59</definedName>
    <definedName name="_xlnm.Print_Area" localSheetId="8">'cuadro II.3'!$A$2:$U$57</definedName>
    <definedName name="_xlnm.Print_Area" localSheetId="9">'cuadro II.4'!$I$1:$Q$40</definedName>
    <definedName name="_xlnm.Print_Area" localSheetId="5">cuadro5n!$A$2:$J$34</definedName>
  </definedNames>
  <calcPr calcId="162913"/>
</workbook>
</file>

<file path=xl/calcChain.xml><?xml version="1.0" encoding="utf-8"?>
<calcChain xmlns="http://schemas.openxmlformats.org/spreadsheetml/2006/main">
  <c r="O11" i="7" l="1"/>
  <c r="N11" i="7"/>
  <c r="N10" i="7"/>
  <c r="O10" i="7"/>
  <c r="L10" i="7"/>
  <c r="O8" i="12" l="1"/>
  <c r="N8" i="12"/>
  <c r="L8" i="12"/>
  <c r="G16" i="12"/>
  <c r="F16" i="12"/>
  <c r="D16" i="12"/>
  <c r="J16" i="12"/>
  <c r="L16" i="12" s="1"/>
  <c r="G15" i="12"/>
  <c r="F15" i="12"/>
  <c r="D15" i="12"/>
  <c r="L15" i="12"/>
  <c r="G14" i="12"/>
  <c r="F14" i="12"/>
  <c r="D14" i="12"/>
  <c r="L14" i="12"/>
  <c r="G13" i="12"/>
  <c r="F13" i="12"/>
  <c r="D13" i="12"/>
  <c r="L13" i="12"/>
  <c r="G12" i="12"/>
  <c r="F12" i="12"/>
  <c r="D12" i="12"/>
  <c r="L12" i="12"/>
  <c r="G11" i="12"/>
  <c r="F11" i="12"/>
  <c r="D11" i="12"/>
  <c r="L11" i="12"/>
  <c r="G10" i="12"/>
  <c r="F10" i="12"/>
  <c r="D10" i="12"/>
  <c r="L10" i="12"/>
  <c r="G9" i="12"/>
  <c r="F9" i="12"/>
  <c r="D9" i="12"/>
  <c r="L9" i="12"/>
  <c r="D8" i="12"/>
  <c r="S22" i="11"/>
  <c r="R22" i="11"/>
  <c r="Q22" i="11"/>
  <c r="P22" i="11"/>
  <c r="P19" i="11" s="1"/>
  <c r="O22" i="11"/>
  <c r="N22" i="11"/>
  <c r="M22" i="11"/>
  <c r="L22" i="11"/>
  <c r="K22" i="11"/>
  <c r="J22" i="11"/>
  <c r="I22" i="11"/>
  <c r="H22" i="11"/>
  <c r="H19" i="11" s="1"/>
  <c r="G22" i="11"/>
  <c r="F22" i="11"/>
  <c r="E22" i="11"/>
  <c r="D22" i="11"/>
  <c r="C22" i="11"/>
  <c r="B22" i="11"/>
  <c r="S21" i="11"/>
  <c r="S19" i="11" s="1"/>
  <c r="R21" i="11"/>
  <c r="R19" i="11" s="1"/>
  <c r="Q21" i="11"/>
  <c r="Q19" i="11" s="1"/>
  <c r="P21" i="11"/>
  <c r="O21" i="11"/>
  <c r="N21" i="11"/>
  <c r="M21" i="11"/>
  <c r="L21" i="11"/>
  <c r="K21" i="11"/>
  <c r="K19" i="11" s="1"/>
  <c r="J21" i="11"/>
  <c r="J19" i="11" s="1"/>
  <c r="I21" i="11"/>
  <c r="I19" i="11" s="1"/>
  <c r="H21" i="11"/>
  <c r="G21" i="11"/>
  <c r="F21" i="11"/>
  <c r="E21" i="11"/>
  <c r="D21" i="11"/>
  <c r="C21" i="11"/>
  <c r="C19" i="11" s="1"/>
  <c r="B21" i="11"/>
  <c r="B19" i="11" s="1"/>
  <c r="O19" i="11"/>
  <c r="N19" i="11"/>
  <c r="M19" i="11"/>
  <c r="L19" i="11"/>
  <c r="G19" i="11"/>
  <c r="F19" i="11"/>
  <c r="E19" i="11"/>
  <c r="D19" i="11"/>
  <c r="D10" i="7"/>
  <c r="L11" i="7"/>
  <c r="D11" i="7"/>
  <c r="F11" i="7"/>
  <c r="G11" i="7"/>
  <c r="L12" i="7"/>
  <c r="N12" i="7"/>
  <c r="O12" i="7"/>
  <c r="D12" i="7"/>
  <c r="F12" i="7"/>
  <c r="G12" i="7"/>
  <c r="L13" i="7"/>
  <c r="N13" i="7"/>
  <c r="O13" i="7"/>
  <c r="D13" i="7"/>
  <c r="F13" i="7"/>
  <c r="G13" i="7"/>
  <c r="L14" i="7"/>
  <c r="N14" i="7"/>
  <c r="O14" i="7"/>
  <c r="D14" i="7"/>
  <c r="F14" i="7"/>
  <c r="G14" i="7"/>
  <c r="L15" i="7"/>
  <c r="N15" i="7"/>
  <c r="O15" i="7"/>
  <c r="D15" i="7"/>
  <c r="F15" i="7"/>
  <c r="G15" i="7"/>
  <c r="L16" i="7"/>
  <c r="N16" i="7"/>
  <c r="O16" i="7"/>
  <c r="D16" i="7"/>
  <c r="F16" i="7"/>
  <c r="G16" i="7"/>
  <c r="L17" i="7"/>
  <c r="N17" i="7"/>
  <c r="O17" i="7"/>
  <c r="D17" i="7"/>
  <c r="F17" i="7"/>
  <c r="G17" i="7"/>
  <c r="L18" i="7"/>
  <c r="N18" i="7"/>
  <c r="O18" i="7"/>
  <c r="D18" i="7"/>
  <c r="F18" i="7"/>
  <c r="G18" i="7"/>
  <c r="N99" i="1"/>
  <c r="O99" i="1"/>
  <c r="P99" i="1"/>
  <c r="Q99" i="1"/>
  <c r="R99" i="1"/>
  <c r="S99" i="1"/>
  <c r="T99" i="1"/>
  <c r="U99" i="1"/>
  <c r="D19" i="3"/>
  <c r="E19" i="3"/>
  <c r="L19" i="3"/>
  <c r="M19" i="3"/>
  <c r="B21" i="3"/>
  <c r="B19" i="3" s="1"/>
  <c r="C21" i="3"/>
  <c r="C19" i="3" s="1"/>
  <c r="D21" i="3"/>
  <c r="E21" i="3"/>
  <c r="F21" i="3"/>
  <c r="F19" i="3" s="1"/>
  <c r="G21" i="3"/>
  <c r="G19" i="3" s="1"/>
  <c r="H21" i="3"/>
  <c r="H19" i="3" s="1"/>
  <c r="I21" i="3"/>
  <c r="I19" i="3" s="1"/>
  <c r="J21" i="3"/>
  <c r="J19" i="3" s="1"/>
  <c r="K21" i="3"/>
  <c r="K19" i="3" s="1"/>
  <c r="L21" i="3"/>
  <c r="M21" i="3"/>
  <c r="N21" i="3"/>
  <c r="N19" i="3" s="1"/>
  <c r="O21" i="3"/>
  <c r="O19" i="3" s="1"/>
  <c r="P21" i="3"/>
  <c r="P19" i="3" s="1"/>
  <c r="Q21" i="3"/>
  <c r="Q19" i="3" s="1"/>
  <c r="R21" i="3"/>
  <c r="R19" i="3" s="1"/>
  <c r="S21" i="3"/>
  <c r="S19" i="3" s="1"/>
  <c r="B22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B11" i="8"/>
  <c r="B9" i="8" s="1"/>
  <c r="C11" i="8"/>
  <c r="C9" i="8" s="1"/>
  <c r="D11" i="8"/>
  <c r="D9" i="8" s="1"/>
  <c r="E11" i="8"/>
  <c r="E9" i="8" s="1"/>
  <c r="F11" i="8"/>
  <c r="F9" i="8" s="1"/>
  <c r="G11" i="8"/>
  <c r="G9" i="8" s="1"/>
  <c r="H11" i="8"/>
  <c r="H9" i="8" s="1"/>
  <c r="I11" i="8"/>
  <c r="I9" i="8" s="1"/>
</calcChain>
</file>

<file path=xl/sharedStrings.xml><?xml version="1.0" encoding="utf-8"?>
<sst xmlns="http://schemas.openxmlformats.org/spreadsheetml/2006/main" count="425" uniqueCount="113">
  <si>
    <t>GRAN DIVISION 3 INDUSTRIAS MANUFACTURERAS</t>
  </si>
  <si>
    <t>GRAN DIVISION 5: CONSTRUCCIONES</t>
  </si>
  <si>
    <t>GRAN DIVISION 7 : TRANSPORTE, ALMACENAMIENTO Y COMUNICACIONES</t>
  </si>
  <si>
    <t>GRAN DIVISION 9 : SERVICIOS COMUNALES, SOCIALES Y PERSONALES</t>
  </si>
  <si>
    <t>Año</t>
  </si>
  <si>
    <t xml:space="preserve">GRAN DIVISION 1: AGRICULTURA,CAZA,SILVICULTURA Y PESCA </t>
  </si>
  <si>
    <t>GRAN DIVISION 2: EXPLOTACION DE MINAS Y CANTERAS</t>
  </si>
  <si>
    <t>GRAN DIVISION 4: ELECTRICIDAD, GAS Y AGUA</t>
  </si>
  <si>
    <t>GRAN DIVISION 6: COMERCIO AL POR MAYOR Y AL POR MENOR, RESTAURANTES Y HOTELES</t>
  </si>
  <si>
    <t>GRAN DIVISION 8: ESTABLECIMIENTOS FINANCIEROS, SEGUROS, BIENES INMUEBLES Y SERVICIOS PRESTADOS A LAS EMPRESAS</t>
  </si>
  <si>
    <t>1995*</t>
  </si>
  <si>
    <t>1996*</t>
  </si>
  <si>
    <t>1997*</t>
  </si>
  <si>
    <t xml:space="preserve">PRODUCCION DE BIENES </t>
  </si>
  <si>
    <t>PRODUCCION DE SERVICIOS</t>
  </si>
  <si>
    <t xml:space="preserve">PRODUCCION DE BIENES** </t>
  </si>
  <si>
    <t>PRODUCCION DE SERVICIOS***</t>
  </si>
  <si>
    <t>Valor agregado a precios de mercado</t>
  </si>
  <si>
    <t xml:space="preserve">A valores corrientes - en pesos - </t>
  </si>
  <si>
    <t>GRAN DIVISION 1</t>
  </si>
  <si>
    <t>GRAN DIVISION 2</t>
  </si>
  <si>
    <t>GRAN DIVISION 3</t>
  </si>
  <si>
    <t>GRAN DIVISION 4</t>
  </si>
  <si>
    <t>GRAN DIVISION 5</t>
  </si>
  <si>
    <t>GRAN DIVISION 6</t>
  </si>
  <si>
    <t>GRAN DIVISION 7</t>
  </si>
  <si>
    <t>GRAN DIVISION 8</t>
  </si>
  <si>
    <t>GRAN DIVISION 9</t>
  </si>
  <si>
    <r>
      <t>Nota:</t>
    </r>
    <r>
      <rPr>
        <sz val="7"/>
        <rFont val="Arial"/>
        <family val="2"/>
      </rPr>
      <t xml:space="preserve"> (*) Cifras provisorias.</t>
    </r>
  </si>
  <si>
    <t xml:space="preserve">Total </t>
  </si>
  <si>
    <t xml:space="preserve">                GRAN DIVISION 1: AGRICULTURA,CAZA,SILVICULTURA Y PESCA </t>
  </si>
  <si>
    <t>Total</t>
  </si>
  <si>
    <t xml:space="preserve">               ( **) Comprende las grandes divisiones 1,2,3,4,5.</t>
  </si>
  <si>
    <t xml:space="preserve">              (* **) Comprende las grandes divisiones 6,7,8 y 9.</t>
  </si>
  <si>
    <t xml:space="preserve">               GRAN DIVISION 4: ELECTRICIDAD, GAS Y AGUA</t>
  </si>
  <si>
    <t xml:space="preserve">               GRAN DIVISION 5: CONSTRUCCIONES</t>
  </si>
  <si>
    <t xml:space="preserve">               GRAN DIVISION 6: COMERCIO AL POR MAYOR Y AL POR MENOR, RESTAURANTES Y HOTELES</t>
  </si>
  <si>
    <t xml:space="preserve">               GRAN DIVISION 7 : TRANSPORTE, ALMACENAMIENTO Y COMUNICACIONES</t>
  </si>
  <si>
    <t>POBLACION DE LA PROVINCIA DE BUENOS AIRES</t>
  </si>
  <si>
    <t xml:space="preserve">VALOR AGREGADO </t>
  </si>
  <si>
    <t>Valor agregado per cápita</t>
  </si>
  <si>
    <t>Valor agregado per cápita a precios de mercado.</t>
  </si>
  <si>
    <t>A valores corrientes -en pesos-</t>
  </si>
  <si>
    <t>Estructura por gran división (%)</t>
  </si>
  <si>
    <t>Gran división</t>
  </si>
  <si>
    <t>Sectores</t>
  </si>
  <si>
    <t>Estructura por sectores (en pesos)</t>
  </si>
  <si>
    <t>Estructura por sectores (en %)</t>
  </si>
  <si>
    <t>Participación del producto bruto geográfico provincial en el total de país.</t>
  </si>
  <si>
    <t>PBI</t>
  </si>
  <si>
    <t>Nación</t>
  </si>
  <si>
    <t>PBG</t>
  </si>
  <si>
    <t>Provincia de Buenos Aires</t>
  </si>
  <si>
    <t>Participación %</t>
  </si>
  <si>
    <t>Provincia/Nación</t>
  </si>
  <si>
    <t>Tasa de variación</t>
  </si>
  <si>
    <t xml:space="preserve">Valor agregado per cápita </t>
  </si>
  <si>
    <t>Serie 1980-1997*.</t>
  </si>
  <si>
    <t xml:space="preserve">               GRAN DIVISION 3: INDUSTRIAS MANUFACTURERAS</t>
  </si>
  <si>
    <t xml:space="preserve">                GRAN DIVISION 2: EXPLOTACION DE MINAS Y CANTERAS</t>
  </si>
  <si>
    <t xml:space="preserve">               GRAN DIVISION 9 : SERVICIOS COMUNALES, SOCIALES Y PERSONALES</t>
  </si>
  <si>
    <t xml:space="preserve">               GRAN DIVISION 8: ESTABLECIMIENTOS FINANCIEROS, SEGUROS, BIENES INMUEBLES Y SERVICIOS PRESTADOS A LAS EMPRESAS</t>
  </si>
  <si>
    <t xml:space="preserve"> </t>
  </si>
  <si>
    <t>Valor agregado a valores corrientes (en pesos)</t>
  </si>
  <si>
    <t xml:space="preserve"> Buenos Aires</t>
  </si>
  <si>
    <t>Provincia de</t>
  </si>
  <si>
    <t>Nación/Provincia</t>
  </si>
  <si>
    <t xml:space="preserve">A valores constantes de 1986 - en pesos - </t>
  </si>
  <si>
    <t>Valor agregado a valores constantes de 1986 (en pesos)</t>
  </si>
  <si>
    <r>
      <t xml:space="preserve">Nota: </t>
    </r>
    <r>
      <rPr>
        <sz val="7"/>
        <rFont val="Arial"/>
        <family val="2"/>
      </rPr>
      <t>(*) Cifras provisorias.</t>
    </r>
  </si>
  <si>
    <t xml:space="preserve">               GRAN DIVISION 2: EXPLOTACION DE MINAS Y CANTERAS</t>
  </si>
  <si>
    <t xml:space="preserve">              GRAN DIVISION 8: ESTABLECIMIENTOS FINANCIEROS, SEGUROS, BIENES INMUEBLES Y SERVICIOS PRESTADOS A LAS EMPRESAS</t>
  </si>
  <si>
    <t xml:space="preserve">              GRAN DIVISION 9 : SERVICIOS COMUNALES, SOCIALES Y PERSONALES</t>
  </si>
  <si>
    <t>Estructura por gran división.Serie 1980-1997*.</t>
  </si>
  <si>
    <t>Estructura por gran división (en %)</t>
  </si>
  <si>
    <t>Estructura por sector. Serie 1980-1997.</t>
  </si>
  <si>
    <t>Estructura por sector ( en pesos)</t>
  </si>
  <si>
    <t>Sector</t>
  </si>
  <si>
    <t>PRODUCCION DE BIENES**</t>
  </si>
  <si>
    <t>Estructura por sector ( en %)</t>
  </si>
  <si>
    <t xml:space="preserve">               GRAN DIVISION 3 INDUSTRIAS MANUFACTURERAS</t>
  </si>
  <si>
    <t>Comparación Provincia  de Buenos Aires/Nación.</t>
  </si>
  <si>
    <t xml:space="preserve">Tasas de variación </t>
  </si>
  <si>
    <t>Participación de la</t>
  </si>
  <si>
    <t>Provincia</t>
  </si>
  <si>
    <t>AÑO</t>
  </si>
  <si>
    <t xml:space="preserve">Provincia de Buenos Aires </t>
  </si>
  <si>
    <t>provincia en nación</t>
  </si>
  <si>
    <t>de Buenos Aires</t>
  </si>
  <si>
    <r>
      <t>Nota:</t>
    </r>
    <r>
      <rPr>
        <sz val="7"/>
        <rFont val="Arial"/>
        <family val="2"/>
      </rPr>
      <t xml:space="preserve"> (*) Cifras provisorios.</t>
    </r>
  </si>
  <si>
    <t>Cuadro I.1</t>
  </si>
  <si>
    <t>Cuadro I.2</t>
  </si>
  <si>
    <t>Cuadro I.3</t>
  </si>
  <si>
    <t>Cuadro I.4</t>
  </si>
  <si>
    <t>Cuadro 5n</t>
  </si>
  <si>
    <t>Cuadro II.1</t>
  </si>
  <si>
    <t>Cuadro II.2</t>
  </si>
  <si>
    <t>Cuadro II.3</t>
  </si>
  <si>
    <t>Cuadro II.4</t>
  </si>
  <si>
    <t>Valor agregado a precios de mercado
A valores constantes de 1986 - en pesos - 
Estructura por gran división.
Serie 1980-1997.</t>
  </si>
  <si>
    <t>Estructura por gran división. Serie 1980-1997.</t>
  </si>
  <si>
    <t>Estructura por sectores. Serie 1980-1997.</t>
  </si>
  <si>
    <t>Valor agregado a precios de mercado
A valores constantes de 1986 - en pesos - 
Comparación Provincia  de Buenos Aires/Nación.</t>
  </si>
  <si>
    <t>Cuadro</t>
  </si>
  <si>
    <t>Descripción</t>
  </si>
  <si>
    <t>Valor agregado a precios de mercado.
A valores constantes de 1986 - en pesos - 
Serie 1980-1997.</t>
  </si>
  <si>
    <t>Valor agregado a precios de mercado. 
A valores corrientes - en pesos - 
Serie 1980-1997.</t>
  </si>
  <si>
    <t>Valor agregado a precios de mercado. 
A valores corientes - en pesos -
Estructura por gran división. Serie 1980-1997.</t>
  </si>
  <si>
    <t>Valor agregado a precios de mercado. 
A valores corrientes - en pesos - 
Estructura por sectores. Serie 1980-1997.</t>
  </si>
  <si>
    <t>Valor agregado a precios de mercado. 
A valores corrientes -en pesos-
Participación del producto bruto geográfico provincial en el total de país. Serie 1980-1997</t>
  </si>
  <si>
    <t>Valor agregado per cápita a precios de mercado. 
A valores corrientes -en pesos-
Serie 1980-1997.</t>
  </si>
  <si>
    <t>Valor agregado a precios de mercado
A valores constantes de 1986 - en pesos - 
Estructura por sector. Serie 1980-1997.</t>
  </si>
  <si>
    <t>ÍNDICE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</si>
</sst>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_);_(* \(#,##0\);_(* &quot;-&quot;_);_(@_)"/>
    <numFmt numFmtId="165" formatCode="_(* #,##0.00_);_(* \(#,##0.00\);_(* &quot;-&quot;??_);_(@_)"/>
    <numFmt numFmtId="166" formatCode="0.0000"/>
    <numFmt numFmtId="167" formatCode="0.0"/>
    <numFmt numFmtId="168" formatCode="_(* #,##0.0_);_(* \(#,##0.0\);_(* &quot;-&quot;??_);_(@_)"/>
    <numFmt numFmtId="169" formatCode="_(* #,##0_);_(* \(#,##0\);_(* &quot;-&quot;??_);_(@_)"/>
    <numFmt numFmtId="170" formatCode="_(* #,##0.0_);_(* \(#,##0.0\);_(* &quot;-&quot;_);_(@_)"/>
    <numFmt numFmtId="171" formatCode="#,##0.0"/>
  </numFmts>
  <fonts count="12" x14ac:knownFonts="1">
    <font>
      <sz val="10"/>
      <name val="Arial"/>
    </font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169" fontId="6" fillId="0" borderId="0" xfId="1" applyNumberFormat="1" applyFont="1"/>
    <xf numFmtId="168" fontId="6" fillId="0" borderId="0" xfId="1" applyNumberFormat="1" applyFont="1"/>
    <xf numFmtId="0" fontId="6" fillId="0" borderId="0" xfId="0" applyFont="1" applyAlignment="1">
      <alignment horizontal="left"/>
    </xf>
    <xf numFmtId="10" fontId="6" fillId="0" borderId="0" xfId="3" applyNumberFormat="1" applyFont="1"/>
    <xf numFmtId="0" fontId="7" fillId="0" borderId="0" xfId="0" applyFont="1" applyAlignment="1">
      <alignment horizontal="center"/>
    </xf>
    <xf numFmtId="0" fontId="7" fillId="2" borderId="0" xfId="0" applyFont="1" applyFill="1"/>
    <xf numFmtId="168" fontId="7" fillId="2" borderId="0" xfId="1" applyNumberFormat="1" applyFont="1" applyFill="1"/>
    <xf numFmtId="169" fontId="7" fillId="2" borderId="0" xfId="1" applyNumberFormat="1" applyFont="1" applyFill="1"/>
    <xf numFmtId="0" fontId="7" fillId="0" borderId="0" xfId="0" applyFont="1" applyAlignment="1">
      <alignment horizontal="right"/>
    </xf>
    <xf numFmtId="164" fontId="7" fillId="0" borderId="0" xfId="2" applyFont="1"/>
    <xf numFmtId="10" fontId="7" fillId="2" borderId="0" xfId="3" applyNumberFormat="1" applyFont="1" applyFill="1"/>
    <xf numFmtId="3" fontId="6" fillId="0" borderId="0" xfId="0" applyNumberFormat="1" applyFont="1"/>
    <xf numFmtId="164" fontId="6" fillId="0" borderId="0" xfId="2" applyFont="1"/>
    <xf numFmtId="168" fontId="6" fillId="0" borderId="0" xfId="0" applyNumberFormat="1" applyFo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6" fontId="6" fillId="0" borderId="0" xfId="0" applyNumberFormat="1" applyFont="1"/>
    <xf numFmtId="0" fontId="6" fillId="0" borderId="0" xfId="0" applyFont="1" applyBorder="1"/>
    <xf numFmtId="3" fontId="6" fillId="0" borderId="0" xfId="0" applyNumberFormat="1" applyFont="1" applyBorder="1"/>
    <xf numFmtId="164" fontId="7" fillId="2" borderId="0" xfId="2" applyFont="1" applyFill="1" applyAlignment="1">
      <alignment horizontal="center"/>
    </xf>
    <xf numFmtId="164" fontId="0" fillId="0" borderId="0" xfId="2" applyFont="1"/>
    <xf numFmtId="2" fontId="6" fillId="0" borderId="0" xfId="0" applyNumberFormat="1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0" fontId="7" fillId="0" borderId="2" xfId="0" applyFont="1" applyBorder="1"/>
    <xf numFmtId="167" fontId="6" fillId="0" borderId="0" xfId="0" applyNumberFormat="1" applyFont="1"/>
    <xf numFmtId="170" fontId="6" fillId="0" borderId="0" xfId="0" applyNumberFormat="1" applyFont="1"/>
    <xf numFmtId="170" fontId="6" fillId="0" borderId="0" xfId="2" applyNumberFormat="1" applyFont="1"/>
    <xf numFmtId="0" fontId="7" fillId="0" borderId="0" xfId="0" applyFont="1" applyBorder="1"/>
    <xf numFmtId="167" fontId="6" fillId="0" borderId="0" xfId="2" applyNumberFormat="1" applyFont="1"/>
    <xf numFmtId="167" fontId="7" fillId="2" borderId="0" xfId="3" applyNumberFormat="1" applyFont="1" applyFill="1"/>
    <xf numFmtId="167" fontId="6" fillId="0" borderId="0" xfId="3" applyNumberFormat="1" applyFont="1"/>
    <xf numFmtId="0" fontId="7" fillId="2" borderId="0" xfId="0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71" fontId="7" fillId="2" borderId="0" xfId="0" applyNumberFormat="1" applyFont="1" applyFill="1"/>
    <xf numFmtId="3" fontId="7" fillId="2" borderId="0" xfId="0" applyNumberFormat="1" applyFont="1" applyFill="1"/>
    <xf numFmtId="171" fontId="6" fillId="0" borderId="0" xfId="0" applyNumberFormat="1" applyFont="1"/>
    <xf numFmtId="10" fontId="6" fillId="0" borderId="0" xfId="4" applyNumberFormat="1" applyFont="1"/>
    <xf numFmtId="3" fontId="7" fillId="0" borderId="0" xfId="0" applyNumberFormat="1" applyFont="1"/>
    <xf numFmtId="3" fontId="7" fillId="0" borderId="0" xfId="0" applyNumberFormat="1" applyFont="1" applyAlignment="1">
      <alignment horizontal="center"/>
    </xf>
    <xf numFmtId="167" fontId="7" fillId="2" borderId="0" xfId="4" applyNumberFormat="1" applyFont="1" applyFill="1"/>
    <xf numFmtId="167" fontId="7" fillId="2" borderId="0" xfId="0" applyNumberFormat="1" applyFont="1" applyFill="1"/>
    <xf numFmtId="167" fontId="6" fillId="0" borderId="0" xfId="4" applyNumberFormat="1" applyFont="1"/>
    <xf numFmtId="2" fontId="6" fillId="0" borderId="0" xfId="0" applyNumberFormat="1" applyFont="1"/>
    <xf numFmtId="2" fontId="6" fillId="0" borderId="0" xfId="4" applyNumberFormat="1" applyFont="1"/>
    <xf numFmtId="2" fontId="7" fillId="0" borderId="0" xfId="0" applyNumberFormat="1" applyFont="1"/>
    <xf numFmtId="2" fontId="0" fillId="0" borderId="0" xfId="4" applyNumberFormat="1" applyFont="1"/>
    <xf numFmtId="2" fontId="0" fillId="0" borderId="0" xfId="0" applyNumberFormat="1"/>
    <xf numFmtId="0" fontId="7" fillId="0" borderId="2" xfId="0" applyFont="1" applyBorder="1" applyAlignment="1">
      <alignment horizontal="left"/>
    </xf>
    <xf numFmtId="0" fontId="7" fillId="2" borderId="0" xfId="0" applyFont="1" applyFill="1" applyAlignment="1">
      <alignment horizontal="left"/>
    </xf>
    <xf numFmtId="3" fontId="7" fillId="0" borderId="0" xfId="0" applyNumberFormat="1" applyFont="1" applyFill="1"/>
    <xf numFmtId="1" fontId="6" fillId="0" borderId="0" xfId="0" applyNumberFormat="1" applyFont="1"/>
    <xf numFmtId="0" fontId="0" fillId="0" borderId="0" xfId="0" applyAlignment="1">
      <alignment horizontal="right"/>
    </xf>
    <xf numFmtId="165" fontId="6" fillId="0" borderId="0" xfId="5" applyFont="1"/>
    <xf numFmtId="0" fontId="7" fillId="0" borderId="2" xfId="0" applyFont="1" applyBorder="1" applyAlignment="1">
      <alignment horizontal="center"/>
    </xf>
    <xf numFmtId="0" fontId="7" fillId="0" borderId="0" xfId="0" applyFont="1" applyBorder="1" applyAlignment="1"/>
    <xf numFmtId="3" fontId="7" fillId="0" borderId="2" xfId="0" applyNumberFormat="1" applyFont="1" applyBorder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wrapText="1"/>
    </xf>
    <xf numFmtId="0" fontId="10" fillId="0" borderId="0" xfId="0" applyFont="1"/>
    <xf numFmtId="0" fontId="9" fillId="3" borderId="4" xfId="0" applyFont="1" applyFill="1" applyBorder="1" applyAlignment="1">
      <alignment vertical="center"/>
    </xf>
    <xf numFmtId="0" fontId="9" fillId="3" borderId="4" xfId="0" applyFont="1" applyFill="1" applyBorder="1" applyAlignment="1">
      <alignment wrapText="1"/>
    </xf>
    <xf numFmtId="0" fontId="9" fillId="0" borderId="4" xfId="0" applyFont="1" applyBorder="1" applyAlignment="1">
      <alignment vertical="center"/>
    </xf>
    <xf numFmtId="0" fontId="11" fillId="0" borderId="4" xfId="6" applyBorder="1" applyAlignment="1">
      <alignment wrapText="1"/>
    </xf>
  </cellXfs>
  <cellStyles count="7">
    <cellStyle name="Hipervínculo" xfId="6" builtinId="8"/>
    <cellStyle name="Millares" xfId="1" builtinId="3"/>
    <cellStyle name="Millares [0]" xfId="2" builtinId="6"/>
    <cellStyle name="Millares 2" xfId="5"/>
    <cellStyle name="Normal" xfId="0" builtinId="0"/>
    <cellStyle name="Porcentaje" xfId="3" builtinId="5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1.jpe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5.png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Valor agregado a valores corrientes.        Serie 1990-1997*.</a:t>
            </a:r>
          </a:p>
        </c:rich>
      </c:tx>
      <c:layout>
        <c:manualLayout>
          <c:xMode val="edge"/>
          <c:yMode val="edge"/>
          <c:x val="0.14861479235722061"/>
          <c:y val="3.69128121605169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944616292870715"/>
          <c:y val="0.24496684433797639"/>
          <c:w val="0.70529054000036895"/>
          <c:h val="0.5503364722113441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'Cuadro I.1'!$B$91:$I$91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I.1'!$B$92:$I$92</c:f>
              <c:numCache>
                <c:formatCode>_(* #,##0_);_(* \(#,##0\);_(* "-"_);_(@_)</c:formatCode>
                <c:ptCount val="8"/>
                <c:pt idx="0">
                  <c:v>23235220.232974105</c:v>
                </c:pt>
                <c:pt idx="1">
                  <c:v>58780672.915843673</c:v>
                </c:pt>
                <c:pt idx="2">
                  <c:v>75480358.188639209</c:v>
                </c:pt>
                <c:pt idx="3">
                  <c:v>86819373.264048621</c:v>
                </c:pt>
                <c:pt idx="4">
                  <c:v>97659565.821714178</c:v>
                </c:pt>
                <c:pt idx="5">
                  <c:v>97804366.679031536</c:v>
                </c:pt>
                <c:pt idx="6">
                  <c:v>102667121.08522075</c:v>
                </c:pt>
                <c:pt idx="7">
                  <c:v>111785996.049752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DF-4910-ADA4-AE1AF1372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085200"/>
        <c:axId val="1"/>
      </c:lineChart>
      <c:catAx>
        <c:axId val="8308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AÑO</a:t>
                </a:r>
              </a:p>
            </c:rich>
          </c:tx>
          <c:layout>
            <c:manualLayout>
              <c:xMode val="edge"/>
              <c:yMode val="edge"/>
              <c:x val="0.57934580071458885"/>
              <c:y val="0.869128940870354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MILES DE $</a:t>
                </a:r>
              </a:p>
            </c:rich>
          </c:tx>
          <c:layout>
            <c:manualLayout>
              <c:xMode val="edge"/>
              <c:yMode val="edge"/>
              <c:x val="4.7859000928596469E-2"/>
              <c:y val="0.4194637745513294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830852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Valor agregado per cápita.                          Serie 1990-1997*.</a:t>
            </a:r>
          </a:p>
        </c:rich>
      </c:tx>
      <c:layout>
        <c:manualLayout>
          <c:xMode val="edge"/>
          <c:yMode val="edge"/>
          <c:x val="0.24438902743142144"/>
          <c:y val="3.7174721189591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945137157107231"/>
          <c:y val="0.31598513011152418"/>
          <c:w val="0.74563591022443887"/>
          <c:h val="0.44981412639405205"/>
        </c:manualLayout>
      </c:layout>
      <c:lineChart>
        <c:grouping val="standard"/>
        <c:varyColors val="0"/>
        <c:ser>
          <c:idx val="1"/>
          <c:order val="0"/>
          <c:spPr>
            <a:ln w="12700">
              <a:solidFill>
                <a:srgbClr val="333333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3333"/>
              </a:solidFill>
              <a:ln>
                <a:solidFill>
                  <a:srgbClr val="333333"/>
                </a:solidFill>
                <a:prstDash val="solid"/>
              </a:ln>
            </c:spPr>
          </c:marker>
          <c:cat>
            <c:strRef>
              <c:f>cuadro5n!$B$7:$I$7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cuadro5n!$B$9:$I$9</c:f>
              <c:numCache>
                <c:formatCode>_(* #,##0_);_(* \(#,##0\);_(* "-"_);_(@_)</c:formatCode>
                <c:ptCount val="8"/>
                <c:pt idx="0">
                  <c:v>1869.1373502451138</c:v>
                </c:pt>
                <c:pt idx="1">
                  <c:v>4660.1648873870072</c:v>
                </c:pt>
                <c:pt idx="2">
                  <c:v>5904.5470654735291</c:v>
                </c:pt>
                <c:pt idx="3">
                  <c:v>6696.7376627837812</c:v>
                </c:pt>
                <c:pt idx="4">
                  <c:v>7428.0403167856639</c:v>
                </c:pt>
                <c:pt idx="5">
                  <c:v>7335.0597712457147</c:v>
                </c:pt>
                <c:pt idx="6">
                  <c:v>7592.3461418027609</c:v>
                </c:pt>
                <c:pt idx="7">
                  <c:v>8151.3794364774858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20-4BB0-AD4B-D144A05CA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851744"/>
        <c:axId val="1"/>
      </c:lineChart>
      <c:catAx>
        <c:axId val="379851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AÑO</a:t>
                </a:r>
              </a:p>
            </c:rich>
          </c:tx>
          <c:layout>
            <c:manualLayout>
              <c:xMode val="edge"/>
              <c:yMode val="edge"/>
              <c:x val="0.55860349127182041"/>
              <c:y val="0.866171003717472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$/HABITANTE</a:t>
                </a:r>
              </a:p>
            </c:rich>
          </c:tx>
          <c:layout>
            <c:manualLayout>
              <c:xMode val="edge"/>
              <c:yMode val="edge"/>
              <c:x val="3.9900249376558602E-2"/>
              <c:y val="0.4089219330855018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37985174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Valor agregado a precios de mercado.                                                                       A valores constantes de 1986. Serie 1990-1997*.</a:t>
            </a:r>
          </a:p>
        </c:rich>
      </c:tx>
      <c:layout>
        <c:manualLayout>
          <c:xMode val="edge"/>
          <c:yMode val="edge"/>
          <c:x val="0.13501144164759726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475972540045766"/>
          <c:y val="0.43965609774064213"/>
          <c:w val="0.80320366132723109"/>
          <c:h val="0.3491386658528628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333333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333333"/>
              </a:solidFill>
              <a:ln>
                <a:solidFill>
                  <a:srgbClr val="333333"/>
                </a:solidFill>
                <a:prstDash val="solid"/>
              </a:ln>
            </c:spPr>
          </c:marker>
          <c:cat>
            <c:strRef>
              <c:f>'cuadro II.1'!$A$96:$H$96</c:f>
              <c:strCache>
                <c:ptCount val="8"/>
                <c:pt idx="0">
                  <c:v>1990</c:v>
                </c:pt>
                <c:pt idx="1">
                  <c:v>1.991</c:v>
                </c:pt>
                <c:pt idx="2">
                  <c:v>1.992</c:v>
                </c:pt>
                <c:pt idx="3">
                  <c:v>1.993</c:v>
                </c:pt>
                <c:pt idx="4">
                  <c:v>1.994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II.1'!$A$97:$H$97</c:f>
              <c:numCache>
                <c:formatCode>0.0</c:formatCode>
                <c:ptCount val="8"/>
                <c:pt idx="0">
                  <c:v>3282.1616078151919</c:v>
                </c:pt>
                <c:pt idx="1">
                  <c:v>3549.9114828719512</c:v>
                </c:pt>
                <c:pt idx="2">
                  <c:v>3899.9911238866453</c:v>
                </c:pt>
                <c:pt idx="3">
                  <c:v>4167.6987072616366</c:v>
                </c:pt>
                <c:pt idx="4">
                  <c:v>4566.525455973142</c:v>
                </c:pt>
                <c:pt idx="5">
                  <c:v>4403.428642777294</c:v>
                </c:pt>
                <c:pt idx="6">
                  <c:v>4541.2630044744355</c:v>
                </c:pt>
                <c:pt idx="7">
                  <c:v>4896.6179367254917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5B-434B-A64F-5E5B6089E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69872"/>
        <c:axId val="1"/>
      </c:lineChart>
      <c:catAx>
        <c:axId val="73769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5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AÑO</a:t>
                </a:r>
              </a:p>
            </c:rich>
          </c:tx>
          <c:layout>
            <c:manualLayout>
              <c:xMode val="edge"/>
              <c:yMode val="edge"/>
              <c:x val="0.53546910755148747"/>
              <c:y val="0.870691465290976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MILES DE $</a:t>
                </a:r>
              </a:p>
            </c:rich>
          </c:tx>
          <c:layout>
            <c:manualLayout>
              <c:xMode val="edge"/>
              <c:yMode val="edge"/>
              <c:x val="3.6613272311212815E-2"/>
              <c:y val="0.4827595257489364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737698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 Evolución de la composición por gran división.                                  Serie 1990-1997*.</a:t>
            </a:r>
          </a:p>
        </c:rich>
      </c:tx>
      <c:layout>
        <c:manualLayout>
          <c:xMode val="edge"/>
          <c:yMode val="edge"/>
          <c:x val="0.2334438824286037"/>
          <c:y val="2.16450216450216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6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423850294787917"/>
          <c:y val="0.17316090520539607"/>
          <c:w val="0.86755037021287951"/>
          <c:h val="0.47619248931483915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'cuadro II.1'!$A$100</c:f>
              <c:strCache>
                <c:ptCount val="1"/>
                <c:pt idx="0">
                  <c:v>GRAN DIVISION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II.1'!$B$99:$I$99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II.1'!$B$100:$I$100</c:f>
              <c:numCache>
                <c:formatCode>0.0</c:formatCode>
                <c:ptCount val="8"/>
                <c:pt idx="0">
                  <c:v>225.18857107291385</c:v>
                </c:pt>
                <c:pt idx="1">
                  <c:v>232.55672541388182</c:v>
                </c:pt>
                <c:pt idx="2">
                  <c:v>229.24462164591401</c:v>
                </c:pt>
                <c:pt idx="3">
                  <c:v>220.61836269363525</c:v>
                </c:pt>
                <c:pt idx="4">
                  <c:v>227.93014725948896</c:v>
                </c:pt>
                <c:pt idx="5">
                  <c:v>248.38752720910122</c:v>
                </c:pt>
                <c:pt idx="6">
                  <c:v>250.14419477026215</c:v>
                </c:pt>
                <c:pt idx="7">
                  <c:v>279.1358836975341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C5-4DE7-95D1-0A551384C54B}"/>
            </c:ext>
          </c:extLst>
        </c:ser>
        <c:ser>
          <c:idx val="1"/>
          <c:order val="1"/>
          <c:tx>
            <c:strRef>
              <c:f>'cuadro II.1'!$A$101</c:f>
              <c:strCache>
                <c:ptCount val="1"/>
                <c:pt idx="0">
                  <c:v>GRAN DIVISION 2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II.1'!$B$99:$I$99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II.1'!$B$101:$I$101</c:f>
              <c:numCache>
                <c:formatCode>0.0</c:formatCode>
                <c:ptCount val="8"/>
                <c:pt idx="0">
                  <c:v>4.2462742355417396</c:v>
                </c:pt>
                <c:pt idx="1">
                  <c:v>4.54454431457025</c:v>
                </c:pt>
                <c:pt idx="2">
                  <c:v>5.6007215895078497</c:v>
                </c:pt>
                <c:pt idx="3">
                  <c:v>8.4076828770749419</c:v>
                </c:pt>
                <c:pt idx="4">
                  <c:v>8.6841306205424491</c:v>
                </c:pt>
                <c:pt idx="5">
                  <c:v>13.841019517788759</c:v>
                </c:pt>
                <c:pt idx="6">
                  <c:v>15.52607099279993</c:v>
                </c:pt>
                <c:pt idx="7">
                  <c:v>17.078678092079926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C5-4DE7-95D1-0A551384C54B}"/>
            </c:ext>
          </c:extLst>
        </c:ser>
        <c:ser>
          <c:idx val="2"/>
          <c:order val="2"/>
          <c:tx>
            <c:strRef>
              <c:f>'cuadro II.1'!$A$102</c:f>
              <c:strCache>
                <c:ptCount val="1"/>
                <c:pt idx="0">
                  <c:v>GRAN DIVISION 3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II.1'!$B$99:$I$99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II.1'!$B$102:$I$102</c:f>
              <c:numCache>
                <c:formatCode>0.0</c:formatCode>
                <c:ptCount val="8"/>
                <c:pt idx="0">
                  <c:v>1114.1513693641023</c:v>
                </c:pt>
                <c:pt idx="1">
                  <c:v>1220.4255540493664</c:v>
                </c:pt>
                <c:pt idx="2">
                  <c:v>1378.3738873727057</c:v>
                </c:pt>
                <c:pt idx="3">
                  <c:v>1506.5424965215034</c:v>
                </c:pt>
                <c:pt idx="4">
                  <c:v>1627.1410898450979</c:v>
                </c:pt>
                <c:pt idx="5">
                  <c:v>1479.8461665948973</c:v>
                </c:pt>
                <c:pt idx="6">
                  <c:v>1527.0434110611864</c:v>
                </c:pt>
                <c:pt idx="7">
                  <c:v>1662.9502746456319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C5-4DE7-95D1-0A551384C54B}"/>
            </c:ext>
          </c:extLst>
        </c:ser>
        <c:ser>
          <c:idx val="3"/>
          <c:order val="3"/>
          <c:tx>
            <c:strRef>
              <c:f>'cuadro II.1'!$A$103</c:f>
              <c:strCache>
                <c:ptCount val="1"/>
                <c:pt idx="0">
                  <c:v>GRAN DIVISION 4</c:v>
                </c:pt>
              </c:strCache>
            </c:strRef>
          </c:tx>
          <c:spPr>
            <a:solidFill>
              <a:srgbClr val="3333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II.1'!$B$99:$I$99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II.1'!$B$103:$I$103</c:f>
              <c:numCache>
                <c:formatCode>0.0</c:formatCode>
                <c:ptCount val="8"/>
                <c:pt idx="0">
                  <c:v>73.162274232384732</c:v>
                </c:pt>
                <c:pt idx="1">
                  <c:v>78.720057826808215</c:v>
                </c:pt>
                <c:pt idx="2">
                  <c:v>80.936960061719006</c:v>
                </c:pt>
                <c:pt idx="3">
                  <c:v>83.033823535787278</c:v>
                </c:pt>
                <c:pt idx="4">
                  <c:v>93.946261533281543</c:v>
                </c:pt>
                <c:pt idx="5">
                  <c:v>97.90544977748813</c:v>
                </c:pt>
                <c:pt idx="6">
                  <c:v>102.92134913170146</c:v>
                </c:pt>
                <c:pt idx="7">
                  <c:v>108.00755643007186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C5-4DE7-95D1-0A551384C54B}"/>
            </c:ext>
          </c:extLst>
        </c:ser>
        <c:ser>
          <c:idx val="4"/>
          <c:order val="4"/>
          <c:tx>
            <c:strRef>
              <c:f>'cuadro II.1'!$A$104</c:f>
              <c:strCache>
                <c:ptCount val="1"/>
                <c:pt idx="0">
                  <c:v>GRAN DIVISION 5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II.1'!$B$99:$I$99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II.1'!$B$104:$I$104</c:f>
              <c:numCache>
                <c:formatCode>0.0</c:formatCode>
                <c:ptCount val="8"/>
                <c:pt idx="0">
                  <c:v>122.23394907094031</c:v>
                </c:pt>
                <c:pt idx="1">
                  <c:v>131.1992366619705</c:v>
                </c:pt>
                <c:pt idx="2">
                  <c:v>184.06326055543261</c:v>
                </c:pt>
                <c:pt idx="3">
                  <c:v>238.59782157932855</c:v>
                </c:pt>
                <c:pt idx="4">
                  <c:v>288.89719123296402</c:v>
                </c:pt>
                <c:pt idx="5">
                  <c:v>258.96529221950732</c:v>
                </c:pt>
                <c:pt idx="6">
                  <c:v>266.22280225996013</c:v>
                </c:pt>
                <c:pt idx="7">
                  <c:v>289.84393207580456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C5-4DE7-95D1-0A551384C54B}"/>
            </c:ext>
          </c:extLst>
        </c:ser>
        <c:ser>
          <c:idx val="5"/>
          <c:order val="5"/>
          <c:tx>
            <c:strRef>
              <c:f>'cuadro II.1'!$A$105</c:f>
              <c:strCache>
                <c:ptCount val="1"/>
                <c:pt idx="0">
                  <c:v>GRAN DIVISION 6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II.1'!$B$99:$I$99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II.1'!$B$105:$I$105</c:f>
              <c:numCache>
                <c:formatCode>0.0</c:formatCode>
                <c:ptCount val="8"/>
                <c:pt idx="0">
                  <c:v>445.35261583800008</c:v>
                </c:pt>
                <c:pt idx="1">
                  <c:v>514.83365673000003</c:v>
                </c:pt>
                <c:pt idx="2">
                  <c:v>589.0815941300001</c:v>
                </c:pt>
                <c:pt idx="3">
                  <c:v>613.1493461120001</c:v>
                </c:pt>
                <c:pt idx="4">
                  <c:v>665.11368299399999</c:v>
                </c:pt>
                <c:pt idx="5">
                  <c:v>611.4464569239999</c:v>
                </c:pt>
                <c:pt idx="6">
                  <c:v>638.95630457739492</c:v>
                </c:pt>
                <c:pt idx="7">
                  <c:v>691.35072155274133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C5-4DE7-95D1-0A551384C54B}"/>
            </c:ext>
          </c:extLst>
        </c:ser>
        <c:ser>
          <c:idx val="6"/>
          <c:order val="6"/>
          <c:tx>
            <c:strRef>
              <c:f>'cuadro II.1'!$A$106</c:f>
              <c:strCache>
                <c:ptCount val="1"/>
                <c:pt idx="0">
                  <c:v>GRAN DIVISION 7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4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II.1'!$B$99:$I$99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II.1'!$B$106:$I$106</c:f>
              <c:numCache>
                <c:formatCode>0.0</c:formatCode>
                <c:ptCount val="8"/>
                <c:pt idx="0">
                  <c:v>154.80621147685309</c:v>
                </c:pt>
                <c:pt idx="1">
                  <c:v>165.9772194420909</c:v>
                </c:pt>
                <c:pt idx="2">
                  <c:v>182.0187965213986</c:v>
                </c:pt>
                <c:pt idx="3">
                  <c:v>188.49990916116454</c:v>
                </c:pt>
                <c:pt idx="4">
                  <c:v>225.57084220044425</c:v>
                </c:pt>
                <c:pt idx="5">
                  <c:v>242.13057200178918</c:v>
                </c:pt>
                <c:pt idx="6">
                  <c:v>263.73991221903822</c:v>
                </c:pt>
                <c:pt idx="7">
                  <c:v>288.17431634265643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C5-4DE7-95D1-0A551384C54B}"/>
            </c:ext>
          </c:extLst>
        </c:ser>
        <c:ser>
          <c:idx val="7"/>
          <c:order val="7"/>
          <c:tx>
            <c:strRef>
              <c:f>'cuadro II.1'!$A$107</c:f>
              <c:strCache>
                <c:ptCount val="1"/>
                <c:pt idx="0">
                  <c:v>GRAN DIVISION 8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5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II.1'!$B$99:$I$99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II.1'!$B$107:$I$107</c:f>
              <c:numCache>
                <c:formatCode>0.0</c:formatCode>
                <c:ptCount val="8"/>
                <c:pt idx="0">
                  <c:v>488.47637345575578</c:v>
                </c:pt>
                <c:pt idx="1">
                  <c:v>542.60721682941778</c:v>
                </c:pt>
                <c:pt idx="2">
                  <c:v>565.19626825327987</c:v>
                </c:pt>
                <c:pt idx="3">
                  <c:v>606.34017136711566</c:v>
                </c:pt>
                <c:pt idx="4">
                  <c:v>691.8852922707789</c:v>
                </c:pt>
                <c:pt idx="5">
                  <c:v>700.69987539422027</c:v>
                </c:pt>
                <c:pt idx="6">
                  <c:v>713.25858621542625</c:v>
                </c:pt>
                <c:pt idx="7">
                  <c:v>762.27093384620605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C5-4DE7-95D1-0A551384C54B}"/>
            </c:ext>
          </c:extLst>
        </c:ser>
        <c:ser>
          <c:idx val="8"/>
          <c:order val="8"/>
          <c:tx>
            <c:strRef>
              <c:f>'cuadro II.1'!$A$108</c:f>
              <c:strCache>
                <c:ptCount val="1"/>
                <c:pt idx="0">
                  <c:v>GRAN DIVISION 9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6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II.1'!$B$99:$I$99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II.1'!$B$108:$I$108</c:f>
              <c:numCache>
                <c:formatCode>0.0</c:formatCode>
                <c:ptCount val="8"/>
                <c:pt idx="0">
                  <c:v>654.54396906869977</c:v>
                </c:pt>
                <c:pt idx="1">
                  <c:v>659.04727160384505</c:v>
                </c:pt>
                <c:pt idx="2">
                  <c:v>685.47501375668764</c:v>
                </c:pt>
                <c:pt idx="3">
                  <c:v>702.50909341402723</c:v>
                </c:pt>
                <c:pt idx="4">
                  <c:v>737.35681801654437</c:v>
                </c:pt>
                <c:pt idx="5">
                  <c:v>750.20628313850148</c:v>
                </c:pt>
                <c:pt idx="6">
                  <c:v>763.45037324666623</c:v>
                </c:pt>
                <c:pt idx="7">
                  <c:v>797.80564004276619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DC5-4DE7-95D1-0A551384C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3766128"/>
        <c:axId val="1"/>
        <c:axId val="0"/>
      </c:bar3DChart>
      <c:catAx>
        <c:axId val="73766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AÑO</a:t>
                </a:r>
              </a:p>
            </c:rich>
          </c:tx>
          <c:layout>
            <c:manualLayout>
              <c:xMode val="edge"/>
              <c:yMode val="edge"/>
              <c:x val="0.51490100989031995"/>
              <c:y val="0.744591926009248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MILES DE $</a:t>
                </a:r>
              </a:p>
            </c:rich>
          </c:tx>
          <c:layout>
            <c:manualLayout>
              <c:xMode val="edge"/>
              <c:yMode val="edge"/>
              <c:x val="0.13907302150145137"/>
              <c:y val="0.3030316664962334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737661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3178825328953084"/>
          <c:y val="0.7965399779573008"/>
          <c:w val="0.71357668039839406"/>
          <c:h val="0.1904770994534774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blipFill dpi="0" rotWithShape="0">
      <a:blip xmlns:r="http://schemas.openxmlformats.org/officeDocument/2006/relationships" r:embed="rId7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 paperSize="9" orientation="landscape" horizontalDpi="-4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Estructura por gran división.                                                  Año 1986.
</a:t>
            </a:r>
          </a:p>
        </c:rich>
      </c:tx>
      <c:layout>
        <c:manualLayout>
          <c:xMode val="edge"/>
          <c:yMode val="edge"/>
          <c:x val="0.29268292682926828"/>
          <c:y val="3.754266211604095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2082551594746717"/>
          <c:y val="0.47098976109215018"/>
          <c:w val="0.44840525328330205"/>
          <c:h val="0.32423208191126279"/>
        </c:manualLayout>
      </c:layout>
      <c:pie3DChart>
        <c:varyColors val="1"/>
        <c:ser>
          <c:idx val="0"/>
          <c:order val="0"/>
          <c:tx>
            <c:strRef>
              <c:f>'cuadro II.2'!$A$12:$A$20</c:f>
              <c:strCache>
                <c:ptCount val="9"/>
                <c:pt idx="0">
                  <c:v>GRAN DIVISION 1</c:v>
                </c:pt>
                <c:pt idx="1">
                  <c:v>GRAN DIVISION 2</c:v>
                </c:pt>
                <c:pt idx="2">
                  <c:v>GRAN DIVISION 3</c:v>
                </c:pt>
                <c:pt idx="3">
                  <c:v>GRAN DIVISION 4</c:v>
                </c:pt>
                <c:pt idx="4">
                  <c:v>GRAN DIVISION 5</c:v>
                </c:pt>
                <c:pt idx="5">
                  <c:v>GRAN DIVISION 6</c:v>
                </c:pt>
                <c:pt idx="6">
                  <c:v>GRAN DIVISION 7</c:v>
                </c:pt>
                <c:pt idx="7">
                  <c:v>GRAN DIVISION 8</c:v>
                </c:pt>
                <c:pt idx="8">
                  <c:v>GRAN DIVISION 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937-4501-98C7-4C9E2885140F}"/>
              </c:ext>
            </c:extLst>
          </c:dPt>
          <c:dPt>
            <c:idx val="1"/>
            <c:bubble3D val="0"/>
            <c:spPr>
              <a:solidFill>
                <a:srgbClr val="0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937-4501-98C7-4C9E2885140F}"/>
              </c:ext>
            </c:extLst>
          </c:dPt>
          <c:dPt>
            <c:idx val="2"/>
            <c:bubble3D val="0"/>
            <c:spPr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937-4501-98C7-4C9E2885140F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937-4501-98C7-4C9E2885140F}"/>
              </c:ext>
            </c:extLst>
          </c:dPt>
          <c:dPt>
            <c:idx val="4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937-4501-98C7-4C9E2885140F}"/>
              </c:ext>
            </c:extLst>
          </c:dPt>
          <c:dPt>
            <c:idx val="5"/>
            <c:bubble3D val="0"/>
            <c:spPr>
              <a:blipFill dpi="0" rotWithShape="0">
                <a:blip xmlns:r="http://schemas.openxmlformats.org/officeDocument/2006/relationships" r:embed="rId3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7937-4501-98C7-4C9E2885140F}"/>
              </c:ext>
            </c:extLst>
          </c:dPt>
          <c:dPt>
            <c:idx val="6"/>
            <c:bubble3D val="0"/>
            <c:spPr>
              <a:blipFill dpi="0" rotWithShape="0">
                <a:blip xmlns:r="http://schemas.openxmlformats.org/officeDocument/2006/relationships" r:embed="rId4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7937-4501-98C7-4C9E2885140F}"/>
              </c:ext>
            </c:extLst>
          </c:dPt>
          <c:dPt>
            <c:idx val="7"/>
            <c:bubble3D val="0"/>
            <c:spPr>
              <a:blipFill dpi="0" rotWithShape="0">
                <a:blip xmlns:r="http://schemas.openxmlformats.org/officeDocument/2006/relationships" r:embed="rId5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7937-4501-98C7-4C9E2885140F}"/>
              </c:ext>
            </c:extLst>
          </c:dPt>
          <c:dPt>
            <c:idx val="8"/>
            <c:bubble3D val="0"/>
            <c:spPr>
              <a:blipFill dpi="0" rotWithShape="0">
                <a:blip xmlns:r="http://schemas.openxmlformats.org/officeDocument/2006/relationships" r:embed="rId6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7937-4501-98C7-4C9E2885140F}"/>
              </c:ext>
            </c:extLst>
          </c:dPt>
          <c:dLbls>
            <c:dLbl>
              <c:idx val="0"/>
              <c:layout>
                <c:manualLayout>
                  <c:x val="-5.1924578846030633E-2"/>
                  <c:y val="-0.1043505056748452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937-4501-98C7-4C9E2885140F}"/>
                </c:ext>
              </c:extLst>
            </c:dLbl>
            <c:dLbl>
              <c:idx val="1"/>
              <c:layout>
                <c:manualLayout>
                  <c:x val="6.4072525643487754E-2"/>
                  <c:y val="-9.920041564770276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937-4501-98C7-4C9E2885140F}"/>
                </c:ext>
              </c:extLst>
            </c:dLbl>
            <c:dLbl>
              <c:idx val="2"/>
              <c:layout>
                <c:manualLayout>
                  <c:x val="4.3837831715688447E-2"/>
                  <c:y val="2.84080872143541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937-4501-98C7-4C9E2885140F}"/>
                </c:ext>
              </c:extLst>
            </c:dLbl>
            <c:dLbl>
              <c:idx val="3"/>
              <c:layout>
                <c:manualLayout>
                  <c:x val="8.4496117159839179E-2"/>
                  <c:y val="8.74164449580321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937-4501-98C7-4C9E2885140F}"/>
                </c:ext>
              </c:extLst>
            </c:dLbl>
            <c:dLbl>
              <c:idx val="4"/>
              <c:layout>
                <c:manualLayout>
                  <c:x val="-6.2998232162818302E-2"/>
                  <c:y val="0.118044664212195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937-4501-98C7-4C9E2885140F}"/>
                </c:ext>
              </c:extLst>
            </c:dLbl>
            <c:dLbl>
              <c:idx val="5"/>
              <c:layout>
                <c:manualLayout>
                  <c:x val="8.1761140082630412E-2"/>
                  <c:y val="0.109172019026631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937-4501-98C7-4C9E2885140F}"/>
                </c:ext>
              </c:extLst>
            </c:dLbl>
            <c:dLbl>
              <c:idx val="6"/>
              <c:layout>
                <c:manualLayout>
                  <c:x val="5.0058845833764187E-3"/>
                  <c:y val="0.1012324312703232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937-4501-98C7-4C9E2885140F}"/>
                </c:ext>
              </c:extLst>
            </c:dLbl>
            <c:dLbl>
              <c:idx val="7"/>
              <c:layout>
                <c:manualLayout>
                  <c:x val="1.4502371068532E-2"/>
                  <c:y val="-6.30200747090913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7937-4501-98C7-4C9E2885140F}"/>
                </c:ext>
              </c:extLst>
            </c:dLbl>
            <c:dLbl>
              <c:idx val="8"/>
              <c:layout>
                <c:manualLayout>
                  <c:x val="2.8822935594589094E-2"/>
                  <c:y val="-0.1331298092857846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7937-4501-98C7-4C9E2885140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'cuadro II.2'!$A$12:$A$20</c:f>
              <c:strCache>
                <c:ptCount val="9"/>
                <c:pt idx="0">
                  <c:v>GRAN DIVISION 1</c:v>
                </c:pt>
                <c:pt idx="1">
                  <c:v>GRAN DIVISION 2</c:v>
                </c:pt>
                <c:pt idx="2">
                  <c:v>GRAN DIVISION 3</c:v>
                </c:pt>
                <c:pt idx="3">
                  <c:v>GRAN DIVISION 4</c:v>
                </c:pt>
                <c:pt idx="4">
                  <c:v>GRAN DIVISION 5</c:v>
                </c:pt>
                <c:pt idx="5">
                  <c:v>GRAN DIVISION 6</c:v>
                </c:pt>
                <c:pt idx="6">
                  <c:v>GRAN DIVISION 7</c:v>
                </c:pt>
                <c:pt idx="7">
                  <c:v>GRAN DIVISION 8</c:v>
                </c:pt>
                <c:pt idx="8">
                  <c:v>GRAN DIVISION 9</c:v>
                </c:pt>
              </c:strCache>
            </c:strRef>
          </c:cat>
          <c:val>
            <c:numRef>
              <c:f>'cuadro II.2'!$H$12:$H$20</c:f>
              <c:numCache>
                <c:formatCode>0.0</c:formatCode>
                <c:ptCount val="9"/>
                <c:pt idx="0">
                  <c:v>6.6859919885993939</c:v>
                </c:pt>
                <c:pt idx="1">
                  <c:v>0.18586097254811554</c:v>
                </c:pt>
                <c:pt idx="2">
                  <c:v>35.085832038143764</c:v>
                </c:pt>
                <c:pt idx="3">
                  <c:v>1.9417744627486171</c:v>
                </c:pt>
                <c:pt idx="4">
                  <c:v>3.7799806435079559</c:v>
                </c:pt>
                <c:pt idx="5">
                  <c:v>14.233913113981902</c:v>
                </c:pt>
                <c:pt idx="6">
                  <c:v>3.9902174402281769</c:v>
                </c:pt>
                <c:pt idx="7">
                  <c:v>15.648822993255033</c:v>
                </c:pt>
                <c:pt idx="8">
                  <c:v>18.447606346987051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937-4501-98C7-4C9E28851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 orientation="landscape" horizontalDpi="-4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Estructura por gran división.                                                                      Año 1997*.</a:t>
            </a:r>
          </a:p>
        </c:rich>
      </c:tx>
      <c:layout>
        <c:manualLayout>
          <c:xMode val="edge"/>
          <c:yMode val="edge"/>
          <c:x val="0.30178571428571427"/>
          <c:y val="3.571428571428571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9642857142857143"/>
          <c:y val="0.46103896103896103"/>
          <c:w val="0.42142857142857143"/>
          <c:h val="0.30519480519480519"/>
        </c:manualLayout>
      </c:layout>
      <c:pie3DChart>
        <c:varyColors val="1"/>
        <c:ser>
          <c:idx val="0"/>
          <c:order val="0"/>
          <c:tx>
            <c:v>Valor Agregado a valores constantes de 1986.         Composición año 1997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0D5-4FDF-B322-971A42C0997D}"/>
              </c:ext>
            </c:extLst>
          </c:dPt>
          <c:dPt>
            <c:idx val="1"/>
            <c:bubble3D val="0"/>
            <c:spPr>
              <a:solidFill>
                <a:srgbClr val="0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0D5-4FDF-B322-971A42C0997D}"/>
              </c:ext>
            </c:extLst>
          </c:dPt>
          <c:dPt>
            <c:idx val="2"/>
            <c:bubble3D val="0"/>
            <c:spPr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0D5-4FDF-B322-971A42C0997D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0D5-4FDF-B322-971A42C0997D}"/>
              </c:ext>
            </c:extLst>
          </c:dPt>
          <c:dPt>
            <c:idx val="4"/>
            <c:bubble3D val="0"/>
            <c:spPr>
              <a:solidFill>
                <a:srgbClr val="8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0D5-4FDF-B322-971A42C0997D}"/>
              </c:ext>
            </c:extLst>
          </c:dPt>
          <c:dPt>
            <c:idx val="5"/>
            <c:bubble3D val="0"/>
            <c:spPr>
              <a:blipFill dpi="0" rotWithShape="0">
                <a:blip xmlns:r="http://schemas.openxmlformats.org/officeDocument/2006/relationships" r:embed="rId3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0D5-4FDF-B322-971A42C0997D}"/>
              </c:ext>
            </c:extLst>
          </c:dPt>
          <c:dPt>
            <c:idx val="6"/>
            <c:bubble3D val="0"/>
            <c:spPr>
              <a:blipFill dpi="0" rotWithShape="0">
                <a:blip xmlns:r="http://schemas.openxmlformats.org/officeDocument/2006/relationships" r:embed="rId4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60D5-4FDF-B322-971A42C0997D}"/>
              </c:ext>
            </c:extLst>
          </c:dPt>
          <c:dPt>
            <c:idx val="7"/>
            <c:bubble3D val="0"/>
            <c:spPr>
              <a:blipFill dpi="0" rotWithShape="0">
                <a:blip xmlns:r="http://schemas.openxmlformats.org/officeDocument/2006/relationships" r:embed="rId5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60D5-4FDF-B322-971A42C0997D}"/>
              </c:ext>
            </c:extLst>
          </c:dPt>
          <c:dPt>
            <c:idx val="8"/>
            <c:bubble3D val="0"/>
            <c:spPr>
              <a:blipFill dpi="0" rotWithShape="0">
                <a:blip xmlns:r="http://schemas.openxmlformats.org/officeDocument/2006/relationships" r:embed="rId6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60D5-4FDF-B322-971A42C0997D}"/>
              </c:ext>
            </c:extLst>
          </c:dPt>
          <c:dLbls>
            <c:dLbl>
              <c:idx val="0"/>
              <c:layout>
                <c:manualLayout>
                  <c:x val="-6.5975253093363384E-2"/>
                  <c:y val="-8.7503153014964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0D5-4FDF-B322-971A42C0997D}"/>
                </c:ext>
              </c:extLst>
            </c:dLbl>
            <c:dLbl>
              <c:idx val="1"/>
              <c:layout>
                <c:manualLayout>
                  <c:x val="5.2174915635545549E-2"/>
                  <c:y val="-6.020247469066364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0D5-4FDF-B322-971A42C0997D}"/>
                </c:ext>
              </c:extLst>
            </c:dLbl>
            <c:dLbl>
              <c:idx val="2"/>
              <c:layout>
                <c:manualLayout>
                  <c:x val="4.0271091113610713E-2"/>
                  <c:y val="-1.12264376043903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0D5-4FDF-B322-971A42C0997D}"/>
                </c:ext>
              </c:extLst>
            </c:dLbl>
            <c:dLbl>
              <c:idx val="3"/>
              <c:layout>
                <c:manualLayout>
                  <c:x val="4.806861642294713E-2"/>
                  <c:y val="1.312199611412201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0D5-4FDF-B322-971A42C0997D}"/>
                </c:ext>
              </c:extLst>
            </c:dLbl>
            <c:dLbl>
              <c:idx val="4"/>
              <c:layout>
                <c:manualLayout>
                  <c:x val="-4.1761529808773901E-2"/>
                  <c:y val="7.661451409482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0D5-4FDF-B322-971A42C0997D}"/>
                </c:ext>
              </c:extLst>
            </c:dLbl>
            <c:dLbl>
              <c:idx val="5"/>
              <c:layout>
                <c:manualLayout>
                  <c:x val="2.0497000374953112E-2"/>
                  <c:y val="5.42901455499880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0D5-4FDF-B322-971A42C0997D}"/>
                </c:ext>
              </c:extLst>
            </c:dLbl>
            <c:dLbl>
              <c:idx val="6"/>
              <c:layout>
                <c:manualLayout>
                  <c:x val="-4.3106486689163864E-2"/>
                  <c:y val="5.32286873231755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0D5-4FDF-B322-971A42C0997D}"/>
                </c:ext>
              </c:extLst>
            </c:dLbl>
            <c:dLbl>
              <c:idx val="7"/>
              <c:layout>
                <c:manualLayout>
                  <c:x val="-1.8241282339707537E-2"/>
                  <c:y val="1.99706854824964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0D5-4FDF-B322-971A42C0997D}"/>
                </c:ext>
              </c:extLst>
            </c:dLbl>
            <c:dLbl>
              <c:idx val="8"/>
              <c:layout>
                <c:manualLayout>
                  <c:x val="3.6455005624296932E-2"/>
                  <c:y val="-0.107316017316017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60D5-4FDF-B322-971A42C0997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'cuadro II.2'!$A$12:$A$20</c:f>
              <c:strCache>
                <c:ptCount val="9"/>
                <c:pt idx="0">
                  <c:v>GRAN DIVISION 1</c:v>
                </c:pt>
                <c:pt idx="1">
                  <c:v>GRAN DIVISION 2</c:v>
                </c:pt>
                <c:pt idx="2">
                  <c:v>GRAN DIVISION 3</c:v>
                </c:pt>
                <c:pt idx="3">
                  <c:v>GRAN DIVISION 4</c:v>
                </c:pt>
                <c:pt idx="4">
                  <c:v>GRAN DIVISION 5</c:v>
                </c:pt>
                <c:pt idx="5">
                  <c:v>GRAN DIVISION 6</c:v>
                </c:pt>
                <c:pt idx="6">
                  <c:v>GRAN DIVISION 7</c:v>
                </c:pt>
                <c:pt idx="7">
                  <c:v>GRAN DIVISION 8</c:v>
                </c:pt>
                <c:pt idx="8">
                  <c:v>GRAN DIVISION 9</c:v>
                </c:pt>
              </c:strCache>
            </c:strRef>
          </c:cat>
          <c:val>
            <c:numRef>
              <c:f>'cuadro II.2'!$S$12:$S$20</c:f>
              <c:numCache>
                <c:formatCode>0.0</c:formatCode>
                <c:ptCount val="9"/>
                <c:pt idx="0">
                  <c:v>5.7005853285788568</c:v>
                </c:pt>
                <c:pt idx="1">
                  <c:v>0.34878518832328842</c:v>
                </c:pt>
                <c:pt idx="2">
                  <c:v>33.961201305358415</c:v>
                </c:pt>
                <c:pt idx="3">
                  <c:v>2.2057582973749343</c:v>
                </c:pt>
                <c:pt idx="4">
                  <c:v>5.9192678665395624</c:v>
                </c:pt>
                <c:pt idx="5">
                  <c:v>14.118943533811162</c:v>
                </c:pt>
                <c:pt idx="6">
                  <c:v>5.8851705415139417</c:v>
                </c:pt>
                <c:pt idx="7">
                  <c:v>15.567294481544916</c:v>
                </c:pt>
                <c:pt idx="8">
                  <c:v>16.292993456954939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0D5-4FDF-B322-971A42C09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15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  Evolución de la estructura por sectores (en $).                                   Serie 1990-1997*</a:t>
            </a:r>
            <a:r>
              <a:rPr lang="es-A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                     </a:t>
            </a:r>
          </a:p>
        </c:rich>
      </c:tx>
      <c:layout>
        <c:manualLayout>
          <c:xMode val="edge"/>
          <c:yMode val="edge"/>
          <c:x val="0.13750021872265966"/>
          <c:y val="3.78006872852233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83363003261318"/>
          <c:y val="0.37113526610578457"/>
          <c:w val="0.83125169118589515"/>
          <c:h val="0.40206320494793329"/>
        </c:manualLayout>
      </c:layout>
      <c:lineChart>
        <c:grouping val="standard"/>
        <c:varyColors val="0"/>
        <c:ser>
          <c:idx val="0"/>
          <c:order val="0"/>
          <c:tx>
            <c:strRef>
              <c:f>'cuadro II.3'!$J$74</c:f>
              <c:strCache>
                <c:ptCount val="1"/>
                <c:pt idx="0">
                  <c:v>Total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333333"/>
              </a:solidFill>
              <a:ln>
                <a:solidFill>
                  <a:srgbClr val="333333"/>
                </a:solidFill>
                <a:prstDash val="solid"/>
              </a:ln>
            </c:spPr>
          </c:marker>
          <c:cat>
            <c:strRef>
              <c:f>'cuadro II.3'!$B$73:$I$73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II.3'!$B$74:$I$74</c:f>
              <c:numCache>
                <c:formatCode>#,##0</c:formatCode>
                <c:ptCount val="8"/>
                <c:pt idx="0">
                  <c:v>3282.1616078151919</c:v>
                </c:pt>
                <c:pt idx="1">
                  <c:v>3549.9114828719512</c:v>
                </c:pt>
                <c:pt idx="2">
                  <c:v>3899.9911238866453</c:v>
                </c:pt>
                <c:pt idx="3">
                  <c:v>4167.6987072616366</c:v>
                </c:pt>
                <c:pt idx="4">
                  <c:v>4566.525455973142</c:v>
                </c:pt>
                <c:pt idx="5">
                  <c:v>4403.428642777294</c:v>
                </c:pt>
                <c:pt idx="6">
                  <c:v>4541.2630044744355</c:v>
                </c:pt>
                <c:pt idx="7">
                  <c:v>4896.6179367254917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10-4557-A8E9-B7BECC303A0F}"/>
            </c:ext>
          </c:extLst>
        </c:ser>
        <c:ser>
          <c:idx val="1"/>
          <c:order val="1"/>
          <c:tx>
            <c:strRef>
              <c:f>'cuadro II.3'!$J$75</c:f>
              <c:strCache>
                <c:ptCount val="1"/>
                <c:pt idx="0">
                  <c:v>PRODUCCION DE BIENES**</c:v>
                </c:pt>
              </c:strCache>
            </c:strRef>
          </c:tx>
          <c:spPr>
            <a:ln w="12700">
              <a:solidFill>
                <a:srgbClr val="80808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808080"/>
              </a:solidFill>
              <a:ln>
                <a:solidFill>
                  <a:srgbClr val="333333"/>
                </a:solidFill>
                <a:prstDash val="solid"/>
              </a:ln>
            </c:spPr>
          </c:marker>
          <c:cat>
            <c:strRef>
              <c:f>'cuadro II.3'!$B$73:$I$73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II.3'!$B$75:$I$75</c:f>
              <c:numCache>
                <c:formatCode>#,##0</c:formatCode>
                <c:ptCount val="8"/>
                <c:pt idx="0">
                  <c:v>1538.9824379758829</c:v>
                </c:pt>
                <c:pt idx="1">
                  <c:v>1667.4461182665973</c:v>
                </c:pt>
                <c:pt idx="2">
                  <c:v>1878.219451225279</c:v>
                </c:pt>
                <c:pt idx="3">
                  <c:v>2057.2001872073292</c:v>
                </c:pt>
                <c:pt idx="4">
                  <c:v>2246.5988204913751</c:v>
                </c:pt>
                <c:pt idx="5">
                  <c:v>2098.9454553187829</c:v>
                </c:pt>
                <c:pt idx="6">
                  <c:v>2161.8578282159101</c:v>
                </c:pt>
                <c:pt idx="7" formatCode="0">
                  <c:v>2357.0163249411221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10-4557-A8E9-B7BECC303A0F}"/>
            </c:ext>
          </c:extLst>
        </c:ser>
        <c:ser>
          <c:idx val="2"/>
          <c:order val="2"/>
          <c:tx>
            <c:strRef>
              <c:f>'cuadro II.3'!$J$76</c:f>
              <c:strCache>
                <c:ptCount val="1"/>
                <c:pt idx="0">
                  <c:v>PRODUCCION DE SERVICIOS***</c:v>
                </c:pt>
              </c:strCache>
            </c:strRef>
          </c:tx>
          <c:spPr>
            <a:ln w="3175">
              <a:solidFill>
                <a:srgbClr val="333333"/>
              </a:solidFill>
              <a:prstDash val="lgDashDotDot"/>
            </a:ln>
          </c:spPr>
          <c:marker>
            <c:symbol val="square"/>
            <c:size val="5"/>
            <c:spPr>
              <a:solidFill>
                <a:srgbClr val="333333"/>
              </a:solidFill>
              <a:ln>
                <a:solidFill>
                  <a:srgbClr val="333333"/>
                </a:solidFill>
                <a:prstDash val="solid"/>
              </a:ln>
            </c:spPr>
          </c:marker>
          <c:cat>
            <c:strRef>
              <c:f>'cuadro II.3'!$B$73:$I$73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II.3'!$B$76:$I$76</c:f>
              <c:numCache>
                <c:formatCode>#,##0</c:formatCode>
                <c:ptCount val="8"/>
                <c:pt idx="0">
                  <c:v>1743.1791698393088</c:v>
                </c:pt>
                <c:pt idx="1">
                  <c:v>1882.4653646053537</c:v>
                </c:pt>
                <c:pt idx="2">
                  <c:v>2021.7716726613664</c:v>
                </c:pt>
                <c:pt idx="3">
                  <c:v>2110.4985200543078</c:v>
                </c:pt>
                <c:pt idx="4">
                  <c:v>2319.9266354817673</c:v>
                </c:pt>
                <c:pt idx="5">
                  <c:v>2304.4831874585107</c:v>
                </c:pt>
                <c:pt idx="6">
                  <c:v>2379.4051762585259</c:v>
                </c:pt>
                <c:pt idx="7" formatCode="0">
                  <c:v>2539.6016117843697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10-4557-A8E9-B7BECC303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66960"/>
        <c:axId val="1"/>
      </c:lineChart>
      <c:catAx>
        <c:axId val="73766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AÑO</a:t>
                </a:r>
              </a:p>
            </c:rich>
          </c:tx>
          <c:layout>
            <c:manualLayout>
              <c:xMode val="edge"/>
              <c:yMode val="edge"/>
              <c:x val="0.53333442694663169"/>
              <c:y val="0.8522365632131034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MILES DE $</a:t>
                </a:r>
              </a:p>
            </c:rich>
          </c:tx>
          <c:layout>
            <c:manualLayout>
              <c:xMode val="edge"/>
              <c:yMode val="edge"/>
              <c:x val="2.5000000000000001E-2"/>
              <c:y val="0.4673553950086136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737669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875021872265967E-2"/>
          <c:y val="0.93127472468003358"/>
          <c:w val="0.92291863517060369"/>
          <c:h val="5.49831786490606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7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Evolución de estructura por sectores (en %).                                                        Serie 1990-1997*.</a:t>
            </a:r>
          </a:p>
        </c:rich>
      </c:tx>
      <c:layout>
        <c:manualLayout>
          <c:xMode val="edge"/>
          <c:yMode val="edge"/>
          <c:x val="0.26709062003179651"/>
          <c:y val="1.96850393700787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7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1081081081081086E-2"/>
          <c:y val="0.20866141732283464"/>
          <c:w val="0.90143084260731321"/>
          <c:h val="0.484251968503936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'cuadro II.3'!$A$79</c:f>
              <c:strCache>
                <c:ptCount val="1"/>
                <c:pt idx="0">
                  <c:v>PRODUCCION DE BIENES**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272727" mc:Ignorable="a14" a14:legacySpreadsheetColorIndex="55">
                    <a:gamma/>
                    <a:shade val="25882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969696" mc:Ignorable="a14" a14:legacySpreadsheetColorIndex="55"/>
                </a:gs>
                <a:gs pos="100000">
                  <a:srgbClr xmlns:mc="http://schemas.openxmlformats.org/markup-compatibility/2006" xmlns:a14="http://schemas.microsoft.com/office/drawing/2010/main" val="272727" mc:Ignorable="a14" a14:legacySpreadsheetColorIndex="55">
                    <a:gamma/>
                    <a:shade val="25882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II.3'!$B$78:$I$78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II.3'!$B$79:$I$79</c:f>
              <c:numCache>
                <c:formatCode>0.0</c:formatCode>
                <c:ptCount val="8"/>
                <c:pt idx="0">
                  <c:v>46.889294978997818</c:v>
                </c:pt>
                <c:pt idx="1">
                  <c:v>46.971484396495413</c:v>
                </c:pt>
                <c:pt idx="2">
                  <c:v>48.159582716011087</c:v>
                </c:pt>
                <c:pt idx="3">
                  <c:v>49.360578384011859</c:v>
                </c:pt>
                <c:pt idx="4">
                  <c:v>49.197115884961541</c:v>
                </c:pt>
                <c:pt idx="5">
                  <c:v>47.666162565426596</c:v>
                </c:pt>
                <c:pt idx="6">
                  <c:v>47.60477043689972</c:v>
                </c:pt>
                <c:pt idx="7">
                  <c:v>48.13559798617505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D5-4638-9C5F-DCD5C53C5E51}"/>
            </c:ext>
          </c:extLst>
        </c:ser>
        <c:ser>
          <c:idx val="1"/>
          <c:order val="1"/>
          <c:tx>
            <c:strRef>
              <c:f>'cuadro II.3'!$A$80</c:f>
              <c:strCache>
                <c:ptCount val="1"/>
                <c:pt idx="0">
                  <c:v>PRODUCCION DE SERVICIOS***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808080" mc:Ignorable="a14" a14:legacySpreadsheetColorIndex="23"/>
                </a:gs>
                <a:gs pos="50000">
                  <a:srgbClr xmlns:mc="http://schemas.openxmlformats.org/markup-compatibility/2006" xmlns:a14="http://schemas.microsoft.com/office/drawing/2010/main" val="D3D3D3" mc:Ignorable="a14" a14:legacySpreadsheetColorIndex="23">
                    <a:gamma/>
                    <a:tint val="34510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808080" mc:Ignorable="a14" a14:legacySpreadsheetColorIndex="23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II.3'!$B$78:$I$78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II.3'!$B$80:$I$80</c:f>
              <c:numCache>
                <c:formatCode>0.0</c:formatCode>
                <c:ptCount val="8"/>
                <c:pt idx="0">
                  <c:v>53.110705021002175</c:v>
                </c:pt>
                <c:pt idx="1">
                  <c:v>53.028515603504587</c:v>
                </c:pt>
                <c:pt idx="2">
                  <c:v>51.840417283988927</c:v>
                </c:pt>
                <c:pt idx="3">
                  <c:v>50.639421615988148</c:v>
                </c:pt>
                <c:pt idx="4">
                  <c:v>50.802884115038474</c:v>
                </c:pt>
                <c:pt idx="5">
                  <c:v>52.33383743457339</c:v>
                </c:pt>
                <c:pt idx="6">
                  <c:v>52.395229563100287</c:v>
                </c:pt>
                <c:pt idx="7">
                  <c:v>51.86440201382495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D5-4638-9C5F-DCD5C53C5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3769040"/>
        <c:axId val="1"/>
        <c:axId val="0"/>
      </c:bar3DChart>
      <c:catAx>
        <c:axId val="73769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AÑO</a:t>
                </a:r>
              </a:p>
            </c:rich>
          </c:tx>
          <c:layout>
            <c:manualLayout>
              <c:xMode val="edge"/>
              <c:yMode val="edge"/>
              <c:x val="0.50079491255961839"/>
              <c:y val="0.763779527559055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%</a:t>
                </a:r>
              </a:p>
            </c:rich>
          </c:tx>
          <c:layout>
            <c:manualLayout>
              <c:xMode val="edge"/>
              <c:yMode val="edge"/>
              <c:x val="0.13513513513513514"/>
              <c:y val="0.4291338582677165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737690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4960254372019078"/>
          <c:y val="0.89370078740157477"/>
          <c:w val="0.49602543720190784"/>
          <c:h val="7.87401574803149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Valor agregado a precios de mercado.                             A valores constantes de 1986 (en pesos). </a:t>
            </a:r>
          </a:p>
        </c:rich>
      </c:tx>
      <c:layout>
        <c:manualLayout>
          <c:xMode val="edge"/>
          <c:yMode val="edge"/>
          <c:x val="0.19845897875482327"/>
          <c:y val="1.90114068441064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87501293618462"/>
          <c:y val="0.31558935361216728"/>
          <c:w val="0.83815186610343306"/>
          <c:h val="0.42585551330798477"/>
        </c:manualLayout>
      </c:layout>
      <c:lineChart>
        <c:grouping val="standard"/>
        <c:varyColors val="0"/>
        <c:ser>
          <c:idx val="0"/>
          <c:order val="0"/>
          <c:tx>
            <c:strRef>
              <c:f>'cuadro II.4'!$B$55</c:f>
              <c:strCache>
                <c:ptCount val="1"/>
                <c:pt idx="0">
                  <c:v>Nación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333333"/>
              </a:solidFill>
              <a:ln>
                <a:solidFill>
                  <a:srgbClr val="333333"/>
                </a:solidFill>
                <a:prstDash val="solid"/>
              </a:ln>
            </c:spPr>
          </c:marker>
          <c:cat>
            <c:strRef>
              <c:f>'cuadro II.4'!$A$56:$A$73</c:f>
              <c:strCache>
                <c:ptCount val="18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1995*</c:v>
                </c:pt>
                <c:pt idx="16">
                  <c:v>1996*</c:v>
                </c:pt>
                <c:pt idx="17">
                  <c:v>1997*</c:v>
                </c:pt>
              </c:strCache>
            </c:strRef>
          </c:cat>
          <c:val>
            <c:numRef>
              <c:f>'cuadro II.4'!$B$56:$B$73</c:f>
              <c:numCache>
                <c:formatCode>_(* #,##0.00_);_(* \(#,##0.00\);_(* "-"??_);_(@_)</c:formatCode>
                <c:ptCount val="18"/>
                <c:pt idx="0">
                  <c:v>10307.200000000001</c:v>
                </c:pt>
                <c:pt idx="1">
                  <c:v>9790.9</c:v>
                </c:pt>
                <c:pt idx="2">
                  <c:v>9536.7000000000007</c:v>
                </c:pt>
                <c:pt idx="3">
                  <c:v>9864.7999999999993</c:v>
                </c:pt>
                <c:pt idx="4">
                  <c:v>10016.4</c:v>
                </c:pt>
                <c:pt idx="5">
                  <c:v>9320.9</c:v>
                </c:pt>
                <c:pt idx="6">
                  <c:v>9987.9</c:v>
                </c:pt>
                <c:pt idx="7">
                  <c:v>10226.5</c:v>
                </c:pt>
                <c:pt idx="8">
                  <c:v>10035.799999999999</c:v>
                </c:pt>
                <c:pt idx="9">
                  <c:v>9339.4</c:v>
                </c:pt>
                <c:pt idx="10" formatCode="#,##0">
                  <c:v>9125.1</c:v>
                </c:pt>
                <c:pt idx="11" formatCode="#,##0">
                  <c:v>10042.5</c:v>
                </c:pt>
                <c:pt idx="12" formatCode="#,##0">
                  <c:v>10933.4</c:v>
                </c:pt>
                <c:pt idx="13" formatCode="#,##0">
                  <c:v>11546.1</c:v>
                </c:pt>
                <c:pt idx="14" formatCode="#,##0">
                  <c:v>12453.4</c:v>
                </c:pt>
                <c:pt idx="15" formatCode="#,##0">
                  <c:v>12067.3</c:v>
                </c:pt>
                <c:pt idx="16" formatCode="#,##0">
                  <c:v>12626.3</c:v>
                </c:pt>
                <c:pt idx="17" formatCode="#,##0">
                  <c:v>13636.404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4-4F1F-B244-E3372A4EC40D}"/>
            </c:ext>
          </c:extLst>
        </c:ser>
        <c:ser>
          <c:idx val="1"/>
          <c:order val="1"/>
          <c:tx>
            <c:strRef>
              <c:f>'cuadro II.4'!$C$55</c:f>
              <c:strCache>
                <c:ptCount val="1"/>
                <c:pt idx="0">
                  <c:v>Provincia de Buenos Aires </c:v>
                </c:pt>
              </c:strCache>
            </c:strRef>
          </c:tx>
          <c:spPr>
            <a:ln w="3175">
              <a:solidFill>
                <a:srgbClr val="333333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333333"/>
              </a:solidFill>
              <a:ln>
                <a:solidFill>
                  <a:srgbClr val="333333"/>
                </a:solidFill>
                <a:prstDash val="solid"/>
              </a:ln>
            </c:spPr>
          </c:marker>
          <c:cat>
            <c:strRef>
              <c:f>'cuadro II.4'!$A$56:$A$73</c:f>
              <c:strCache>
                <c:ptCount val="18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1995*</c:v>
                </c:pt>
                <c:pt idx="16">
                  <c:v>1996*</c:v>
                </c:pt>
                <c:pt idx="17">
                  <c:v>1997*</c:v>
                </c:pt>
              </c:strCache>
            </c:strRef>
          </c:cat>
          <c:val>
            <c:numRef>
              <c:f>'cuadro II.4'!$C$56:$C$73</c:f>
              <c:numCache>
                <c:formatCode>#,##0</c:formatCode>
                <c:ptCount val="18"/>
                <c:pt idx="0">
                  <c:v>3601.1499650732167</c:v>
                </c:pt>
                <c:pt idx="1">
                  <c:v>3391.7270935462479</c:v>
                </c:pt>
                <c:pt idx="2">
                  <c:v>3264.5849165229624</c:v>
                </c:pt>
                <c:pt idx="3">
                  <c:v>3436.6113430346013</c:v>
                </c:pt>
                <c:pt idx="4">
                  <c:v>3473.0302944257251</c:v>
                </c:pt>
                <c:pt idx="5">
                  <c:v>3284.0150363381722</c:v>
                </c:pt>
                <c:pt idx="6">
                  <c:v>3514.9643900140231</c:v>
                </c:pt>
                <c:pt idx="7">
                  <c:v>3627.6336446916171</c:v>
                </c:pt>
                <c:pt idx="8">
                  <c:v>3578.9206449972007</c:v>
                </c:pt>
                <c:pt idx="9">
                  <c:v>3326.839673585238</c:v>
                </c:pt>
                <c:pt idx="10">
                  <c:v>3282.1616078151919</c:v>
                </c:pt>
                <c:pt idx="11">
                  <c:v>3549.9114828719512</c:v>
                </c:pt>
                <c:pt idx="12">
                  <c:v>3899.9911238866453</c:v>
                </c:pt>
                <c:pt idx="13">
                  <c:v>4167.6987072616366</c:v>
                </c:pt>
                <c:pt idx="14">
                  <c:v>4566.525455973142</c:v>
                </c:pt>
                <c:pt idx="15">
                  <c:v>4403.428642777294</c:v>
                </c:pt>
                <c:pt idx="16">
                  <c:v>4541.2630044744355</c:v>
                </c:pt>
                <c:pt idx="17">
                  <c:v>4896.6179367254917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4-4F1F-B244-E3372A4EC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561264"/>
        <c:axId val="1"/>
      </c:lineChart>
      <c:catAx>
        <c:axId val="73561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7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AÑO</a:t>
                </a:r>
              </a:p>
            </c:rich>
          </c:tx>
          <c:layout>
            <c:manualLayout>
              <c:xMode val="edge"/>
              <c:yMode val="edge"/>
              <c:x val="0.52408578985430287"/>
              <c:y val="0.813688212927756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MILES DE $</a:t>
                </a:r>
              </a:p>
            </c:rich>
          </c:tx>
          <c:layout>
            <c:manualLayout>
              <c:xMode val="edge"/>
              <c:yMode val="edge"/>
              <c:x val="2.8901734104046242E-2"/>
              <c:y val="0.4068441064638783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7356126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1213933518425807"/>
          <c:y val="0.91634980988593151"/>
          <c:w val="0.4855501443822412"/>
          <c:h val="6.083650190114064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7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Tasa de variación anual.                                                                         Serie 1990-1997*. </a:t>
            </a:r>
          </a:p>
        </c:rich>
      </c:tx>
      <c:layout>
        <c:manualLayout>
          <c:xMode val="edge"/>
          <c:yMode val="edge"/>
          <c:x val="0.32660550458715598"/>
          <c:y val="3.77358490566037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09174311926606"/>
          <c:y val="0.25660424639638563"/>
          <c:w val="0.86422018348623852"/>
          <c:h val="0.516982084651541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II.4'!$B$77</c:f>
              <c:strCache>
                <c:ptCount val="1"/>
                <c:pt idx="0">
                  <c:v>Nación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808080" mc:Ignorable="a14" a14:legacySpreadsheetColorIndex="23"/>
                </a:gs>
                <a:gs pos="50000">
                  <a:srgbClr xmlns:mc="http://schemas.openxmlformats.org/markup-compatibility/2006" xmlns:a14="http://schemas.microsoft.com/office/drawing/2010/main" val="3B3B3B" mc:Ignorable="a14" a14:legacySpreadsheetColorIndex="23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808080" mc:Ignorable="a14" a14:legacySpreadsheetColorIndex="23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II.4'!$A$78:$A$85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II.4'!$B$78:$B$85</c:f>
              <c:numCache>
                <c:formatCode>0.00</c:formatCode>
                <c:ptCount val="8"/>
                <c:pt idx="0">
                  <c:v>-2.294579951602882</c:v>
                </c:pt>
                <c:pt idx="1">
                  <c:v>10.053588453825157</c:v>
                </c:pt>
                <c:pt idx="2">
                  <c:v>8.8712969878018466</c:v>
                </c:pt>
                <c:pt idx="3">
                  <c:v>5.6039292443338828</c:v>
                </c:pt>
                <c:pt idx="4">
                  <c:v>7.8580646278830102</c:v>
                </c:pt>
                <c:pt idx="5">
                  <c:v>-3.1003581351277565</c:v>
                </c:pt>
                <c:pt idx="6">
                  <c:v>4.6323535505042646</c:v>
                </c:pt>
                <c:pt idx="7">
                  <c:v>8.0000000000000071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3-4DE7-9A77-C463B76D3C9B}"/>
            </c:ext>
          </c:extLst>
        </c:ser>
        <c:ser>
          <c:idx val="1"/>
          <c:order val="1"/>
          <c:tx>
            <c:strRef>
              <c:f>'cuadro II.4'!$C$77</c:f>
              <c:strCache>
                <c:ptCount val="1"/>
                <c:pt idx="0">
                  <c:v>Provincia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A5A5A5" mc:Ignorable="a14" a14:legacySpreadsheetColorIndex="9">
                    <a:gamma/>
                    <a:shade val="64706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A5A5A5" mc:Ignorable="a14" a14:legacySpreadsheetColorIndex="9">
                    <a:gamma/>
                    <a:shade val="64706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II.4'!$A$78:$A$85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II.4'!$C$78:$C$85</c:f>
              <c:numCache>
                <c:formatCode>0.00</c:formatCode>
                <c:ptCount val="8"/>
                <c:pt idx="0">
                  <c:v>-1.3429581871583718</c:v>
                </c:pt>
                <c:pt idx="1">
                  <c:v>8.1577297845181196</c:v>
                </c:pt>
                <c:pt idx="2">
                  <c:v>9.861644232646416</c:v>
                </c:pt>
                <c:pt idx="3">
                  <c:v>6.8643126322861958</c:v>
                </c:pt>
                <c:pt idx="4">
                  <c:v>9.5694717090898394</c:v>
                </c:pt>
                <c:pt idx="5">
                  <c:v>-3.5715735030560913</c:v>
                </c:pt>
                <c:pt idx="6">
                  <c:v>3.130159993014181</c:v>
                </c:pt>
                <c:pt idx="7">
                  <c:v>7.8250242697005312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03-4DE7-9A77-C463B76D3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563760"/>
        <c:axId val="1"/>
      </c:barChart>
      <c:catAx>
        <c:axId val="73563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AÑO</a:t>
                </a:r>
              </a:p>
            </c:rich>
          </c:tx>
          <c:layout>
            <c:manualLayout>
              <c:xMode val="edge"/>
              <c:yMode val="edge"/>
              <c:x val="0.51559633027522933"/>
              <c:y val="0.800001584707571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%</a:t>
                </a:r>
              </a:p>
            </c:rich>
          </c:tx>
          <c:layout>
            <c:manualLayout>
              <c:xMode val="edge"/>
              <c:yMode val="edge"/>
              <c:x val="2.0183486238532111E-2"/>
              <c:y val="0.4905668300896349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735637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44036697247706424"/>
          <c:y val="0.90188837716040204"/>
          <c:w val="0.20183486238532111"/>
          <c:h val="7.54716981132075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6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Evolución de la participación Provincia/Nación.                       Serie 1980-1997*.</a:t>
            </a:r>
          </a:p>
        </c:rich>
      </c:tx>
      <c:layout>
        <c:manualLayout>
          <c:xMode val="edge"/>
          <c:yMode val="edge"/>
          <c:x val="0.16909109997613933"/>
          <c:y val="4.16666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3647339885778"/>
          <c:y val="0.28333448622430918"/>
          <c:w val="0.86727349722434055"/>
          <c:h val="0.487501983650649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II.4'!$D$55</c:f>
              <c:strCache>
                <c:ptCount val="1"/>
                <c:pt idx="0">
                  <c:v>Provincia/Nación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595959" mc:Ignorable="a14" a14:legacySpreadsheetColorIndex="22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C0C0C0" mc:Ignorable="a14" a14:legacySpreadsheetColorIndex="2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II.4'!$A$56:$A$73</c:f>
              <c:strCache>
                <c:ptCount val="18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1995*</c:v>
                </c:pt>
                <c:pt idx="16">
                  <c:v>1996*</c:v>
                </c:pt>
                <c:pt idx="17">
                  <c:v>1997*</c:v>
                </c:pt>
              </c:strCache>
            </c:strRef>
          </c:cat>
          <c:val>
            <c:numRef>
              <c:f>'cuadro II.4'!$D$56:$D$73</c:f>
              <c:numCache>
                <c:formatCode>0.0</c:formatCode>
                <c:ptCount val="18"/>
                <c:pt idx="0">
                  <c:v>34.938198201967715</c:v>
                </c:pt>
                <c:pt idx="1">
                  <c:v>34.641627363636111</c:v>
                </c:pt>
                <c:pt idx="2">
                  <c:v>34.231808870185311</c:v>
                </c:pt>
                <c:pt idx="3">
                  <c:v>34.83711117341052</c:v>
                </c:pt>
                <c:pt idx="4">
                  <c:v>34.673438505108869</c:v>
                </c:pt>
                <c:pt idx="5">
                  <c:v>35.232810526217129</c:v>
                </c:pt>
                <c:pt idx="6">
                  <c:v>35.192226494198209</c:v>
                </c:pt>
                <c:pt idx="7">
                  <c:v>35.47287580982367</c:v>
                </c:pt>
                <c:pt idx="8">
                  <c:v>35.661538143418568</c:v>
                </c:pt>
                <c:pt idx="9">
                  <c:v>35.621556776508534</c:v>
                </c:pt>
                <c:pt idx="10">
                  <c:v>35.968500156877099</c:v>
                </c:pt>
                <c:pt idx="11">
                  <c:v>35.348882079880021</c:v>
                </c:pt>
                <c:pt idx="12">
                  <c:v>35.670433020713091</c:v>
                </c:pt>
                <c:pt idx="13">
                  <c:v>36.096159805143181</c:v>
                </c:pt>
                <c:pt idx="14">
                  <c:v>36.668905326843607</c:v>
                </c:pt>
                <c:pt idx="15">
                  <c:v>36.490587312632435</c:v>
                </c:pt>
                <c:pt idx="16">
                  <c:v>35.966696534015796</c:v>
                </c:pt>
                <c:pt idx="17">
                  <c:v>35.908425247048207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3-4DA3-BB93-55D2DF51F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560432"/>
        <c:axId val="1"/>
      </c:barChart>
      <c:catAx>
        <c:axId val="73560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AÑO</a:t>
                </a:r>
              </a:p>
            </c:rich>
          </c:tx>
          <c:layout>
            <c:manualLayout>
              <c:xMode val="edge"/>
              <c:yMode val="edge"/>
              <c:x val="0.53272765449773318"/>
              <c:y val="0.85000349956255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%</a:t>
                </a:r>
              </a:p>
            </c:rich>
          </c:tx>
          <c:layout>
            <c:manualLayout>
              <c:xMode val="edge"/>
              <c:yMode val="edge"/>
              <c:x val="2.9090909090909091E-2"/>
              <c:y val="0.5000021872265966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7356043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Evolución de la composición por gran división.                           Serie 1990-1997*.</a:t>
            </a:r>
          </a:p>
        </c:rich>
      </c:tx>
      <c:layout>
        <c:manualLayout>
          <c:xMode val="edge"/>
          <c:yMode val="edge"/>
          <c:x val="0.22180471485541997"/>
          <c:y val="1.683507219023631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6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9924830317520778"/>
          <c:y val="0.22558996734916664"/>
          <c:w val="0.77443680102061885"/>
          <c:h val="0.4915841079549004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'Cuadro I.1'!$A$94</c:f>
              <c:strCache>
                <c:ptCount val="1"/>
                <c:pt idx="0">
                  <c:v>GRAN DIVISION 1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I.1'!$B$93:$I$93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I.1'!$B$94:$I$94</c:f>
              <c:numCache>
                <c:formatCode>_(* #,##0_);_(* \(#,##0\);_(* "-"_);_(@_)</c:formatCode>
                <c:ptCount val="8"/>
                <c:pt idx="0">
                  <c:v>1048016.3771703625</c:v>
                </c:pt>
                <c:pt idx="1">
                  <c:v>2587678.1252950076</c:v>
                </c:pt>
                <c:pt idx="2">
                  <c:v>3601025.0008171885</c:v>
                </c:pt>
                <c:pt idx="3">
                  <c:v>3511180.4513631808</c:v>
                </c:pt>
                <c:pt idx="4">
                  <c:v>3568110.8797387164</c:v>
                </c:pt>
                <c:pt idx="5">
                  <c:v>4018012.3379326146</c:v>
                </c:pt>
                <c:pt idx="6">
                  <c:v>4656958.3739777049</c:v>
                </c:pt>
                <c:pt idx="7">
                  <c:v>4936864.4459006451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CD-4DDC-80F5-0DC9B97BF3A1}"/>
            </c:ext>
          </c:extLst>
        </c:ser>
        <c:ser>
          <c:idx val="1"/>
          <c:order val="1"/>
          <c:tx>
            <c:strRef>
              <c:f>'Cuadro I.1'!$A$95</c:f>
              <c:strCache>
                <c:ptCount val="1"/>
                <c:pt idx="0">
                  <c:v>GRAN DIVISION 2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I.1'!$B$93:$I$93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I.1'!$B$95:$I$95</c:f>
              <c:numCache>
                <c:formatCode>_(* #,##0_);_(* \(#,##0\);_(* "-"_);_(@_)</c:formatCode>
                <c:ptCount val="8"/>
                <c:pt idx="0">
                  <c:v>24940.840968086493</c:v>
                </c:pt>
                <c:pt idx="1">
                  <c:v>44366.71147633026</c:v>
                </c:pt>
                <c:pt idx="2">
                  <c:v>54614.31776621176</c:v>
                </c:pt>
                <c:pt idx="3">
                  <c:v>84437.737570033074</c:v>
                </c:pt>
                <c:pt idx="4">
                  <c:v>73754.167839479138</c:v>
                </c:pt>
                <c:pt idx="5">
                  <c:v>101425.40155274722</c:v>
                </c:pt>
                <c:pt idx="6">
                  <c:v>147825.86459580454</c:v>
                </c:pt>
                <c:pt idx="7">
                  <c:v>165047.57782121579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CD-4DDC-80F5-0DC9B97BF3A1}"/>
            </c:ext>
          </c:extLst>
        </c:ser>
        <c:ser>
          <c:idx val="2"/>
          <c:order val="2"/>
          <c:tx>
            <c:strRef>
              <c:f>'Cuadro I.1'!$A$96</c:f>
              <c:strCache>
                <c:ptCount val="1"/>
                <c:pt idx="0">
                  <c:v>GRAN DIVISION 3</c:v>
                </c:pt>
              </c:strCache>
            </c:strRef>
          </c:tx>
          <c:spPr>
            <a:pattFill prst="narVert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808080" mc:Ignorable="a14" a14:legacySpreadsheetColorIndex="23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I.1'!$B$93:$I$93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I.1'!$B$96:$I$96</c:f>
              <c:numCache>
                <c:formatCode>_(* #,##0_);_(* \(#,##0\);_(* "-"_);_(@_)</c:formatCode>
                <c:ptCount val="8"/>
                <c:pt idx="0">
                  <c:v>8263386.7163115805</c:v>
                </c:pt>
                <c:pt idx="1">
                  <c:v>19547188.704814956</c:v>
                </c:pt>
                <c:pt idx="2">
                  <c:v>23494221.232525595</c:v>
                </c:pt>
                <c:pt idx="3">
                  <c:v>26087747.31193557</c:v>
                </c:pt>
                <c:pt idx="4">
                  <c:v>28834699.203726135</c:v>
                </c:pt>
                <c:pt idx="5">
                  <c:v>27519779.321051795</c:v>
                </c:pt>
                <c:pt idx="6">
                  <c:v>28918969.506628543</c:v>
                </c:pt>
                <c:pt idx="7">
                  <c:v>31902163.644023821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CD-4DDC-80F5-0DC9B97BF3A1}"/>
            </c:ext>
          </c:extLst>
        </c:ser>
        <c:ser>
          <c:idx val="3"/>
          <c:order val="3"/>
          <c:tx>
            <c:strRef>
              <c:f>'Cuadro I.1'!$A$97</c:f>
              <c:strCache>
                <c:ptCount val="1"/>
                <c:pt idx="0">
                  <c:v>GRAN DIVISION 4</c:v>
                </c:pt>
              </c:strCache>
            </c:strRef>
          </c:tx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I.1'!$B$93:$I$93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I.1'!$B$97:$I$97</c:f>
              <c:numCache>
                <c:formatCode>_(* #,##0_);_(* \(#,##0\);_(* "-"_);_(@_)</c:formatCode>
                <c:ptCount val="8"/>
                <c:pt idx="0">
                  <c:v>522719.67832648772</c:v>
                </c:pt>
                <c:pt idx="1">
                  <c:v>1310766.6562735736</c:v>
                </c:pt>
                <c:pt idx="2">
                  <c:v>1577651.9048187244</c:v>
                </c:pt>
                <c:pt idx="3">
                  <c:v>1762257.051555031</c:v>
                </c:pt>
                <c:pt idx="4">
                  <c:v>2050600.836658699</c:v>
                </c:pt>
                <c:pt idx="5">
                  <c:v>2210329.1981445579</c:v>
                </c:pt>
                <c:pt idx="6">
                  <c:v>2351020.3880339754</c:v>
                </c:pt>
                <c:pt idx="7">
                  <c:v>2504212.0892474218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CD-4DDC-80F5-0DC9B97BF3A1}"/>
            </c:ext>
          </c:extLst>
        </c:ser>
        <c:ser>
          <c:idx val="4"/>
          <c:order val="4"/>
          <c:tx>
            <c:strRef>
              <c:f>'Cuadro I.1'!$A$98</c:f>
              <c:strCache>
                <c:ptCount val="1"/>
                <c:pt idx="0">
                  <c:v>GRAN DIVISION 5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</a:gsLst>
              <a:path path="rect">
                <a:fillToRect r="100000" b="10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I.1'!$B$93:$I$93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I.1'!$B$98:$I$98</c:f>
              <c:numCache>
                <c:formatCode>_(* #,##0_);_(* \(#,##0\);_(* "-"_);_(@_)</c:formatCode>
                <c:ptCount val="8"/>
                <c:pt idx="0">
                  <c:v>836483.49054794048</c:v>
                </c:pt>
                <c:pt idx="1">
                  <c:v>2205500.8846639218</c:v>
                </c:pt>
                <c:pt idx="2">
                  <c:v>3791617.182398431</c:v>
                </c:pt>
                <c:pt idx="3">
                  <c:v>5760098.4879674539</c:v>
                </c:pt>
                <c:pt idx="4">
                  <c:v>7308213.0102834031</c:v>
                </c:pt>
                <c:pt idx="5">
                  <c:v>6827235.2782851886</c:v>
                </c:pt>
                <c:pt idx="6">
                  <c:v>6857191.6789434077</c:v>
                </c:pt>
                <c:pt idx="7">
                  <c:v>7361090.6616471605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CD-4DDC-80F5-0DC9B97BF3A1}"/>
            </c:ext>
          </c:extLst>
        </c:ser>
        <c:ser>
          <c:idx val="5"/>
          <c:order val="5"/>
          <c:tx>
            <c:strRef>
              <c:f>'Cuadro I.1'!$A$99</c:f>
              <c:strCache>
                <c:ptCount val="1"/>
                <c:pt idx="0">
                  <c:v>GRAN DIVISION 6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333333" mc:Ignorable="a14" a14:legacySpreadsheetColorIndex="63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I.1'!$B$93:$I$93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I.1'!$B$99:$I$99</c:f>
              <c:numCache>
                <c:formatCode>_(* #,##0_);_(* \(#,##0\);_(* "-"_);_(@_)</c:formatCode>
                <c:ptCount val="8"/>
                <c:pt idx="0">
                  <c:v>3310609.2493899944</c:v>
                </c:pt>
                <c:pt idx="1">
                  <c:v>9420203.1485018488</c:v>
                </c:pt>
                <c:pt idx="2">
                  <c:v>12740940.150159543</c:v>
                </c:pt>
                <c:pt idx="3">
                  <c:v>14306530.081021423</c:v>
                </c:pt>
                <c:pt idx="4">
                  <c:v>16006814.300231662</c:v>
                </c:pt>
                <c:pt idx="5">
                  <c:v>15433416.386635633</c:v>
                </c:pt>
                <c:pt idx="6">
                  <c:v>16317210.515334999</c:v>
                </c:pt>
                <c:pt idx="7">
                  <c:v>17796463.551813215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CD-4DDC-80F5-0DC9B97BF3A1}"/>
            </c:ext>
          </c:extLst>
        </c:ser>
        <c:ser>
          <c:idx val="6"/>
          <c:order val="6"/>
          <c:tx>
            <c:strRef>
              <c:f>'Cuadro I.1'!$A$100</c:f>
              <c:strCache>
                <c:ptCount val="1"/>
                <c:pt idx="0">
                  <c:v>GRAN DIVISION 7</c:v>
                </c:pt>
              </c:strCache>
            </c:strRef>
          </c:tx>
          <c:spPr>
            <a:pattFill prst="pct90">
              <a:fgClr>
                <a:srgbClr xmlns:mc="http://schemas.openxmlformats.org/markup-compatibility/2006" xmlns:a14="http://schemas.microsoft.com/office/drawing/2010/main" val="333333" mc:Ignorable="a14" a14:legacySpreadsheetColorIndex="63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I.1'!$B$93:$I$93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I.1'!$B$100:$I$100</c:f>
              <c:numCache>
                <c:formatCode>_(* #,##0_);_(* \(#,##0\);_(* "-"_);_(@_)</c:formatCode>
                <c:ptCount val="8"/>
                <c:pt idx="0">
                  <c:v>1224471.5092865687</c:v>
                </c:pt>
                <c:pt idx="1">
                  <c:v>2885763.2682892047</c:v>
                </c:pt>
                <c:pt idx="2">
                  <c:v>3613887.4511959245</c:v>
                </c:pt>
                <c:pt idx="3">
                  <c:v>3981030.9326744797</c:v>
                </c:pt>
                <c:pt idx="4">
                  <c:v>5246904.6275179423</c:v>
                </c:pt>
                <c:pt idx="5">
                  <c:v>6085238.1161938496</c:v>
                </c:pt>
                <c:pt idx="6">
                  <c:v>6912336.9460602626</c:v>
                </c:pt>
                <c:pt idx="7">
                  <c:v>8292904.311627727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9CD-4DDC-80F5-0DC9B97BF3A1}"/>
            </c:ext>
          </c:extLst>
        </c:ser>
        <c:ser>
          <c:idx val="7"/>
          <c:order val="7"/>
          <c:tx>
            <c:strRef>
              <c:f>'Cuadro I.1'!$A$101</c:f>
              <c:strCache>
                <c:ptCount val="1"/>
                <c:pt idx="0">
                  <c:v>GRAN DIVISION 8</c:v>
                </c:pt>
              </c:strCache>
            </c:strRef>
          </c:tx>
          <c:spPr>
            <a:pattFill prst="pct25">
              <a:fgClr>
                <a:srgbClr xmlns:mc="http://schemas.openxmlformats.org/markup-compatibility/2006" xmlns:a14="http://schemas.microsoft.com/office/drawing/2010/main" val="333333" mc:Ignorable="a14" a14:legacySpreadsheetColorIndex="63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I.1'!$B$93:$I$93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I.1'!$B$101:$I$101</c:f>
              <c:numCache>
                <c:formatCode>_(* #,##0_);_(* \(#,##0\);_(* "-"_);_(@_)</c:formatCode>
                <c:ptCount val="8"/>
                <c:pt idx="0">
                  <c:v>3454528.537377324</c:v>
                </c:pt>
                <c:pt idx="1">
                  <c:v>9209343.7864027396</c:v>
                </c:pt>
                <c:pt idx="2">
                  <c:v>12114007.130002232</c:v>
                </c:pt>
                <c:pt idx="3">
                  <c:v>14767684.346605333</c:v>
                </c:pt>
                <c:pt idx="4">
                  <c:v>16224280.286315553</c:v>
                </c:pt>
                <c:pt idx="5">
                  <c:v>16775635.782693099</c:v>
                </c:pt>
                <c:pt idx="6">
                  <c:v>17245170.295793366</c:v>
                </c:pt>
                <c:pt idx="7">
                  <c:v>18559202.46317666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CD-4DDC-80F5-0DC9B97BF3A1}"/>
            </c:ext>
          </c:extLst>
        </c:ser>
        <c:ser>
          <c:idx val="8"/>
          <c:order val="8"/>
          <c:tx>
            <c:strRef>
              <c:f>'Cuadro I.1'!$A$102</c:f>
              <c:strCache>
                <c:ptCount val="1"/>
                <c:pt idx="0">
                  <c:v>GRAN DIVISION 9</c:v>
                </c:pt>
              </c:strCache>
            </c:strRef>
          </c:tx>
          <c:spPr>
            <a:pattFill prst="dotDmnd">
              <a:fgClr>
                <a:srgbClr xmlns:mc="http://schemas.openxmlformats.org/markup-compatibility/2006" xmlns:a14="http://schemas.microsoft.com/office/drawing/2010/main" val="808080" mc:Ignorable="a14" a14:legacySpreadsheetColorIndex="23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I.1'!$B$93:$I$93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I.1'!$B$102:$I$102</c:f>
              <c:numCache>
                <c:formatCode>_(* #,##0_);_(* \(#,##0\);_(* "-"_);_(@_)</c:formatCode>
                <c:ptCount val="8"/>
                <c:pt idx="0">
                  <c:v>4550063.8335957602</c:v>
                </c:pt>
                <c:pt idx="1">
                  <c:v>11569861.630126081</c:v>
                </c:pt>
                <c:pt idx="2">
                  <c:v>14492393.818955354</c:v>
                </c:pt>
                <c:pt idx="3">
                  <c:v>16558406.863356102</c:v>
                </c:pt>
                <c:pt idx="4">
                  <c:v>18346188.509402588</c:v>
                </c:pt>
                <c:pt idx="5">
                  <c:v>18833294.856542051</c:v>
                </c:pt>
                <c:pt idx="6">
                  <c:v>19260437.515852671</c:v>
                </c:pt>
                <c:pt idx="7">
                  <c:v>20268047.3044945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9CD-4DDC-80F5-0DC9B97BF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087280"/>
        <c:axId val="1"/>
        <c:axId val="0"/>
      </c:bar3DChart>
      <c:catAx>
        <c:axId val="8308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AÑO</a:t>
                </a:r>
              </a:p>
            </c:rich>
          </c:tx>
          <c:layout>
            <c:manualLayout>
              <c:xMode val="edge"/>
              <c:yMode val="edge"/>
              <c:x val="0.5451132822717949"/>
              <c:y val="0.774413320750870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6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MILES DE $
</a:t>
                </a:r>
              </a:p>
            </c:rich>
          </c:tx>
          <c:layout>
            <c:manualLayout>
              <c:xMode val="edge"/>
              <c:yMode val="edge"/>
              <c:x val="5.827073017388152E-2"/>
              <c:y val="0.3804726314993407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830872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0827141854093718E-2"/>
          <c:y val="0.87205673945424111"/>
          <c:w val="0.83646693314120246"/>
          <c:h val="9.764341870337063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6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 paperSize="9" orientation="landscape" horizontalDpi="-4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Estructura por gran división.                                           Año 1986.</a:t>
            </a:r>
          </a:p>
        </c:rich>
      </c:tx>
      <c:layout>
        <c:manualLayout>
          <c:xMode val="edge"/>
          <c:yMode val="edge"/>
          <c:x val="0.25389755011135856"/>
          <c:y val="3.57143895158735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8730512249443207"/>
          <c:y val="0.48214425846429287"/>
          <c:w val="0.42761692650334077"/>
          <c:h val="0.22619113360053247"/>
        </c:manualLayout>
      </c:layout>
      <c:pie3DChart>
        <c:varyColors val="1"/>
        <c:ser>
          <c:idx val="0"/>
          <c:order val="0"/>
          <c:tx>
            <c:strRef>
              <c:f>'Cuadro I.2'!$A$11:$A$19</c:f>
              <c:strCache>
                <c:ptCount val="9"/>
                <c:pt idx="0">
                  <c:v>GRAN DIVISION 1</c:v>
                </c:pt>
                <c:pt idx="1">
                  <c:v>GRAN DIVISION 2</c:v>
                </c:pt>
                <c:pt idx="2">
                  <c:v>GRAN DIVISION 3</c:v>
                </c:pt>
                <c:pt idx="3">
                  <c:v>GRAN DIVISION 4</c:v>
                </c:pt>
                <c:pt idx="4">
                  <c:v>GRAN DIVISION 5</c:v>
                </c:pt>
                <c:pt idx="5">
                  <c:v>GRAN DIVISION 6</c:v>
                </c:pt>
                <c:pt idx="6">
                  <c:v>GRAN DIVISION 7</c:v>
                </c:pt>
                <c:pt idx="7">
                  <c:v>GRAN DIVISION 8</c:v>
                </c:pt>
                <c:pt idx="8">
                  <c:v>GRAN DIVISION 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3333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A04-4991-A270-BAD8B59D3B29}"/>
              </c:ext>
            </c:extLst>
          </c:dPt>
          <c:dPt>
            <c:idx val="1"/>
            <c:bubble3D val="0"/>
            <c:spPr>
              <a:solidFill>
                <a:srgbClr val="FF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A04-4991-A270-BAD8B59D3B29}"/>
              </c:ext>
            </c:extLst>
          </c:dPt>
          <c:dPt>
            <c:idx val="2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A04-4991-A270-BAD8B59D3B29}"/>
              </c:ext>
            </c:extLst>
          </c:dPt>
          <c:dPt>
            <c:idx val="3"/>
            <c:bubble3D val="0"/>
            <c:spPr>
              <a:pattFill prst="wdUpDiag">
                <a:fgClr>
                  <a:srgbClr xmlns:mc="http://schemas.openxmlformats.org/markup-compatibility/2006" xmlns:a14="http://schemas.microsoft.com/office/drawing/2010/main" val="C0C0C0" mc:Ignorable="a14" a14:legacySpreadsheetColorIndex="22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A04-4991-A270-BAD8B59D3B29}"/>
              </c:ext>
            </c:extLst>
          </c:dPt>
          <c:dPt>
            <c:idx val="4"/>
            <c:bubble3D val="0"/>
            <c:spPr>
              <a:pattFill prst="ltDnDiag">
                <a:fgClr>
                  <a:srgbClr xmlns:mc="http://schemas.openxmlformats.org/markup-compatibility/2006" xmlns:a14="http://schemas.microsoft.com/office/drawing/2010/main" val="333333" mc:Ignorable="a14" a14:legacySpreadsheetColorIndex="63"/>
                </a:fgClr>
                <a:bgClr>
                  <a:srgbClr xmlns:mc="http://schemas.openxmlformats.org/markup-compatibility/2006" xmlns:a14="http://schemas.microsoft.com/office/drawing/2010/main" val="C0C0C0" mc:Ignorable="a14" a14:legacySpreadsheetColorIndex="22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A04-4991-A270-BAD8B59D3B29}"/>
              </c:ext>
            </c:extLst>
          </c:dPt>
          <c:dPt>
            <c:idx val="5"/>
            <c:bubble3D val="0"/>
            <c:spPr>
              <a:pattFill prst="smConfetti">
                <a:fgClr>
                  <a:srgbClr xmlns:mc="http://schemas.openxmlformats.org/markup-compatibility/2006" xmlns:a14="http://schemas.microsoft.com/office/drawing/2010/main" val="C0C0C0" mc:Ignorable="a14" a14:legacySpreadsheetColorIndex="22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A04-4991-A270-BAD8B59D3B29}"/>
              </c:ext>
            </c:extLst>
          </c:dPt>
          <c:dPt>
            <c:idx val="6"/>
            <c:bubble3D val="0"/>
            <c:spPr>
              <a:pattFill prst="narHorz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969696" mc:Ignorable="a14" a14:legacySpreadsheetColorIndex="55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A04-4991-A270-BAD8B59D3B29}"/>
              </c:ext>
            </c:extLst>
          </c:dPt>
          <c:dPt>
            <c:idx val="7"/>
            <c:bubble3D val="0"/>
            <c:spPr>
              <a:pattFill prst="pct5">
                <a:fgClr>
                  <a:srgbClr xmlns:mc="http://schemas.openxmlformats.org/markup-compatibility/2006" xmlns:a14="http://schemas.microsoft.com/office/drawing/2010/main" val="333333" mc:Ignorable="a14" a14:legacySpreadsheetColorIndex="63"/>
                </a:fgClr>
                <a:bgClr>
                  <a:srgbClr xmlns:mc="http://schemas.openxmlformats.org/markup-compatibility/2006" xmlns:a14="http://schemas.microsoft.com/office/drawing/2010/main" val="969696" mc:Ignorable="a14" a14:legacySpreadsheetColorIndex="55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A04-4991-A270-BAD8B59D3B29}"/>
              </c:ext>
            </c:extLst>
          </c:dPt>
          <c:dPt>
            <c:idx val="8"/>
            <c:bubble3D val="0"/>
            <c:spPr>
              <a:pattFill prst="narVert">
                <a:fgClr>
                  <a:srgbClr xmlns:mc="http://schemas.openxmlformats.org/markup-compatibility/2006" xmlns:a14="http://schemas.microsoft.com/office/drawing/2010/main" val="333333" mc:Ignorable="a14" a14:legacySpreadsheetColorIndex="63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A04-4991-A270-BAD8B59D3B29}"/>
              </c:ext>
            </c:extLst>
          </c:dPt>
          <c:dLbls>
            <c:dLbl>
              <c:idx val="0"/>
              <c:layout>
                <c:manualLayout>
                  <c:x val="-5.1803891996796692E-2"/>
                  <c:y val="-0.1062804854106835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A04-4991-A270-BAD8B59D3B29}"/>
                </c:ext>
              </c:extLst>
            </c:dLbl>
            <c:dLbl>
              <c:idx val="1"/>
              <c:layout>
                <c:manualLayout>
                  <c:x val="8.5784332637707572E-2"/>
                  <c:y val="-8.87381907317418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A04-4991-A270-BAD8B59D3B29}"/>
                </c:ext>
              </c:extLst>
            </c:dLbl>
            <c:dLbl>
              <c:idx val="2"/>
              <c:layout>
                <c:manualLayout>
                  <c:x val="5.2238804225195667E-2"/>
                  <c:y val="6.305236005682557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A04-4991-A270-BAD8B59D3B29}"/>
                </c:ext>
              </c:extLst>
            </c:dLbl>
            <c:dLbl>
              <c:idx val="3"/>
              <c:layout>
                <c:manualLayout>
                  <c:x val="0.11981527921481971"/>
                  <c:y val="2.975175156624687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A04-4991-A270-BAD8B59D3B29}"/>
                </c:ext>
              </c:extLst>
            </c:dLbl>
            <c:dLbl>
              <c:idx val="4"/>
              <c:layout>
                <c:manualLayout>
                  <c:x val="2.661148425489146E-3"/>
                  <c:y val="0.101085915483378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A04-4991-A270-BAD8B59D3B29}"/>
                </c:ext>
              </c:extLst>
            </c:dLbl>
            <c:dLbl>
              <c:idx val="5"/>
              <c:layout>
                <c:manualLayout>
                  <c:x val="6.518773126633115E-2"/>
                  <c:y val="0.113025690313951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04-4991-A270-BAD8B59D3B29}"/>
                </c:ext>
              </c:extLst>
            </c:dLbl>
            <c:dLbl>
              <c:idx val="6"/>
              <c:layout>
                <c:manualLayout>
                  <c:x val="-2.8658845261268828E-2"/>
                  <c:y val="0.105294938436091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A04-4991-A270-BAD8B59D3B29}"/>
                </c:ext>
              </c:extLst>
            </c:dLbl>
            <c:dLbl>
              <c:idx val="7"/>
              <c:layout>
                <c:manualLayout>
                  <c:x val="-2.9231947342885034E-2"/>
                  <c:y val="-4.79449323625820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A04-4991-A270-BAD8B59D3B29}"/>
                </c:ext>
              </c:extLst>
            </c:dLbl>
            <c:dLbl>
              <c:idx val="8"/>
              <c:layout>
                <c:manualLayout>
                  <c:x val="1.1571704984538411E-2"/>
                  <c:y val="-0.1514686214985269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A04-4991-A270-BAD8B59D3B2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'Cuadro I.2'!$A$11:$A$19</c:f>
              <c:strCache>
                <c:ptCount val="9"/>
                <c:pt idx="0">
                  <c:v>GRAN DIVISION 1</c:v>
                </c:pt>
                <c:pt idx="1">
                  <c:v>GRAN DIVISION 2</c:v>
                </c:pt>
                <c:pt idx="2">
                  <c:v>GRAN DIVISION 3</c:v>
                </c:pt>
                <c:pt idx="3">
                  <c:v>GRAN DIVISION 4</c:v>
                </c:pt>
                <c:pt idx="4">
                  <c:v>GRAN DIVISION 5</c:v>
                </c:pt>
                <c:pt idx="5">
                  <c:v>GRAN DIVISION 6</c:v>
                </c:pt>
                <c:pt idx="6">
                  <c:v>GRAN DIVISION 7</c:v>
                </c:pt>
                <c:pt idx="7">
                  <c:v>GRAN DIVISION 8</c:v>
                </c:pt>
                <c:pt idx="8">
                  <c:v>GRAN DIVISION 9</c:v>
                </c:pt>
              </c:strCache>
            </c:strRef>
          </c:cat>
          <c:val>
            <c:numRef>
              <c:f>'Cuadro I.2'!$H$11:$H$19</c:f>
              <c:numCache>
                <c:formatCode>0.0</c:formatCode>
                <c:ptCount val="9"/>
                <c:pt idx="0">
                  <c:v>6.6859919663476433</c:v>
                </c:pt>
                <c:pt idx="1">
                  <c:v>0.18586097259243622</c:v>
                </c:pt>
                <c:pt idx="2">
                  <c:v>35.085832046510362</c:v>
                </c:pt>
                <c:pt idx="3">
                  <c:v>1.9417744632116547</c:v>
                </c:pt>
                <c:pt idx="4">
                  <c:v>3.7799806444093345</c:v>
                </c:pt>
                <c:pt idx="5">
                  <c:v>14.233913117376135</c:v>
                </c:pt>
                <c:pt idx="6">
                  <c:v>3.99021744117969</c:v>
                </c:pt>
                <c:pt idx="7">
                  <c:v>15.7</c:v>
                </c:pt>
                <c:pt idx="8">
                  <c:v>18.447606351386089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A04-4991-A270-BAD8B59D3B2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 orientation="landscape" horizontalDpi="-4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Estructura por gran división.                               Año 1997.</a:t>
            </a:r>
          </a:p>
        </c:rich>
      </c:tx>
      <c:layout>
        <c:manualLayout>
          <c:xMode val="edge"/>
          <c:yMode val="edge"/>
          <c:x val="0.24065420560747663"/>
          <c:y val="3.508781948961613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9672897196261683"/>
          <c:y val="0.49122947285462598"/>
          <c:w val="0.40887850467289721"/>
          <c:h val="0.20175496206529281"/>
        </c:manualLayout>
      </c:layout>
      <c:pie3DChart>
        <c:varyColors val="1"/>
        <c:ser>
          <c:idx val="0"/>
          <c:order val="0"/>
          <c:tx>
            <c:strRef>
              <c:f>'Cuadro I.2'!$T$11:$T$19</c:f>
              <c:strCache>
                <c:ptCount val="9"/>
                <c:pt idx="0">
                  <c:v>GRAN DIVISION 1</c:v>
                </c:pt>
                <c:pt idx="1">
                  <c:v>GRAN DIVISION 2</c:v>
                </c:pt>
                <c:pt idx="2">
                  <c:v>GRAN DIVISION 3</c:v>
                </c:pt>
                <c:pt idx="3">
                  <c:v>GRAN DIVISION 4</c:v>
                </c:pt>
                <c:pt idx="4">
                  <c:v>GRAN DIVISION 5</c:v>
                </c:pt>
                <c:pt idx="5">
                  <c:v>GRAN DIVISION 6</c:v>
                </c:pt>
                <c:pt idx="6">
                  <c:v>GRAN DIVISION 7</c:v>
                </c:pt>
                <c:pt idx="7">
                  <c:v>GRAN DIVISION 8</c:v>
                </c:pt>
                <c:pt idx="8">
                  <c:v>GRAN DIVISION 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3333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2D5-4084-9AA7-D6B809F2F7A6}"/>
              </c:ext>
            </c:extLst>
          </c:dPt>
          <c:dPt>
            <c:idx val="1"/>
            <c:bubble3D val="0"/>
            <c:spPr>
              <a:solidFill>
                <a:srgbClr val="FF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2D5-4084-9AA7-D6B809F2F7A6}"/>
              </c:ext>
            </c:extLst>
          </c:dPt>
          <c:dPt>
            <c:idx val="2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2D5-4084-9AA7-D6B809F2F7A6}"/>
              </c:ext>
            </c:extLst>
          </c:dPt>
          <c:dPt>
            <c:idx val="3"/>
            <c:bubble3D val="0"/>
            <c:spPr>
              <a:pattFill prst="wdUpDiag">
                <a:fgClr>
                  <a:srgbClr xmlns:mc="http://schemas.openxmlformats.org/markup-compatibility/2006" xmlns:a14="http://schemas.microsoft.com/office/drawing/2010/main" val="969696" mc:Ignorable="a14" a14:legacySpreadsheetColorIndex="55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2D5-4084-9AA7-D6B809F2F7A6}"/>
              </c:ext>
            </c:extLst>
          </c:dPt>
          <c:dPt>
            <c:idx val="4"/>
            <c:bubble3D val="0"/>
            <c:spPr>
              <a:pattFill prst="dkDnDiag">
                <a:fgClr>
                  <a:srgbClr xmlns:mc="http://schemas.openxmlformats.org/markup-compatibility/2006" xmlns:a14="http://schemas.microsoft.com/office/drawing/2010/main" val="333333" mc:Ignorable="a14" a14:legacySpreadsheetColorIndex="63"/>
                </a:fgClr>
                <a:bgClr>
                  <a:srgbClr xmlns:mc="http://schemas.openxmlformats.org/markup-compatibility/2006" xmlns:a14="http://schemas.microsoft.com/office/drawing/2010/main" val="C0C0C0" mc:Ignorable="a14" a14:legacySpreadsheetColorIndex="22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2D5-4084-9AA7-D6B809F2F7A6}"/>
              </c:ext>
            </c:extLst>
          </c:dPt>
          <c:dPt>
            <c:idx val="5"/>
            <c:bubble3D val="0"/>
            <c:spPr>
              <a:pattFill prst="pct10">
                <a:fgClr>
                  <a:srgbClr xmlns:mc="http://schemas.openxmlformats.org/markup-compatibility/2006" xmlns:a14="http://schemas.microsoft.com/office/drawing/2010/main" val="969696" mc:Ignorable="a14" a14:legacySpreadsheetColorIndex="55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2D5-4084-9AA7-D6B809F2F7A6}"/>
              </c:ext>
            </c:extLst>
          </c:dPt>
          <c:dPt>
            <c:idx val="6"/>
            <c:bubble3D val="0"/>
            <c:spPr>
              <a:pattFill prst="narHorz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808080" mc:Ignorable="a14" a14:legacySpreadsheetColorIndex="23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2D5-4084-9AA7-D6B809F2F7A6}"/>
              </c:ext>
            </c:extLst>
          </c:dPt>
          <c:dPt>
            <c:idx val="7"/>
            <c:bubble3D val="0"/>
            <c:spPr>
              <a:pattFill prst="pct5">
                <a:fgClr>
                  <a:srgbClr xmlns:mc="http://schemas.openxmlformats.org/markup-compatibility/2006" xmlns:a14="http://schemas.microsoft.com/office/drawing/2010/main" val="333333" mc:Ignorable="a14" a14:legacySpreadsheetColorIndex="63"/>
                </a:fgClr>
                <a:bgClr>
                  <a:srgbClr xmlns:mc="http://schemas.openxmlformats.org/markup-compatibility/2006" xmlns:a14="http://schemas.microsoft.com/office/drawing/2010/main" val="969696" mc:Ignorable="a14" a14:legacySpreadsheetColorIndex="55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2D5-4084-9AA7-D6B809F2F7A6}"/>
              </c:ext>
            </c:extLst>
          </c:dPt>
          <c:dPt>
            <c:idx val="8"/>
            <c:bubble3D val="0"/>
            <c:spPr>
              <a:pattFill prst="narVert">
                <a:fgClr>
                  <a:srgbClr xmlns:mc="http://schemas.openxmlformats.org/markup-compatibility/2006" xmlns:a14="http://schemas.microsoft.com/office/drawing/2010/main" val="333333" mc:Ignorable="a14" a14:legacySpreadsheetColorIndex="63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2D5-4084-9AA7-D6B809F2F7A6}"/>
              </c:ext>
            </c:extLst>
          </c:dPt>
          <c:dLbls>
            <c:dLbl>
              <c:idx val="0"/>
              <c:layout>
                <c:manualLayout>
                  <c:x val="-0.10663845757598056"/>
                  <c:y val="-4.3913895110684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2D5-4084-9AA7-D6B809F2F7A6}"/>
                </c:ext>
              </c:extLst>
            </c:dLbl>
            <c:dLbl>
              <c:idx val="1"/>
              <c:layout>
                <c:manualLayout>
                  <c:x val="1.009959035494401E-2"/>
                  <c:y val="-1.644744751098531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2D5-4084-9AA7-D6B809F2F7A6}"/>
                </c:ext>
              </c:extLst>
            </c:dLbl>
            <c:dLbl>
              <c:idx val="2"/>
              <c:layout>
                <c:manualLayout>
                  <c:x val="3.3383864400127639E-2"/>
                  <c:y val="-1.795817356234363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2D5-4084-9AA7-D6B809F2F7A6}"/>
                </c:ext>
              </c:extLst>
            </c:dLbl>
            <c:dLbl>
              <c:idx val="3"/>
              <c:layout>
                <c:manualLayout>
                  <c:x val="4.8123236931832181E-2"/>
                  <c:y val="2.793568848041716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2D5-4084-9AA7-D6B809F2F7A6}"/>
                </c:ext>
              </c:extLst>
            </c:dLbl>
            <c:dLbl>
              <c:idx val="4"/>
              <c:layout>
                <c:manualLayout>
                  <c:x val="-8.9003360561238365E-3"/>
                  <c:y val="0.1152522319972925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2D5-4084-9AA7-D6B809F2F7A6}"/>
                </c:ext>
              </c:extLst>
            </c:dLbl>
            <c:dLbl>
              <c:idx val="5"/>
              <c:layout>
                <c:manualLayout>
                  <c:x val="6.4628253244045641E-3"/>
                  <c:y val="6.20905000208071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2D5-4084-9AA7-D6B809F2F7A6}"/>
                </c:ext>
              </c:extLst>
            </c:dLbl>
            <c:dLbl>
              <c:idx val="6"/>
              <c:layout>
                <c:manualLayout>
                  <c:x val="-3.4993990237201678E-2"/>
                  <c:y val="0.1045303370784732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2D5-4084-9AA7-D6B809F2F7A6}"/>
                </c:ext>
              </c:extLst>
            </c:dLbl>
            <c:dLbl>
              <c:idx val="7"/>
              <c:layout>
                <c:manualLayout>
                  <c:x val="-3.7295606740746223E-2"/>
                  <c:y val="-6.26241484279331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2D5-4084-9AA7-D6B809F2F7A6}"/>
                </c:ext>
              </c:extLst>
            </c:dLbl>
            <c:dLbl>
              <c:idx val="8"/>
              <c:layout>
                <c:manualLayout>
                  <c:x val="-1.0410871538253985E-2"/>
                  <c:y val="-7.341241123697556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2D5-4084-9AA7-D6B809F2F7A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'Cuadro I.2'!$T$11:$T$19</c:f>
              <c:strCache>
                <c:ptCount val="9"/>
                <c:pt idx="0">
                  <c:v>GRAN DIVISION 1</c:v>
                </c:pt>
                <c:pt idx="1">
                  <c:v>GRAN DIVISION 2</c:v>
                </c:pt>
                <c:pt idx="2">
                  <c:v>GRAN DIVISION 3</c:v>
                </c:pt>
                <c:pt idx="3">
                  <c:v>GRAN DIVISION 4</c:v>
                </c:pt>
                <c:pt idx="4">
                  <c:v>GRAN DIVISION 5</c:v>
                </c:pt>
                <c:pt idx="5">
                  <c:v>GRAN DIVISION 6</c:v>
                </c:pt>
                <c:pt idx="6">
                  <c:v>GRAN DIVISION 7</c:v>
                </c:pt>
                <c:pt idx="7">
                  <c:v>GRAN DIVISION 8</c:v>
                </c:pt>
                <c:pt idx="8">
                  <c:v>GRAN DIVISION 9</c:v>
                </c:pt>
              </c:strCache>
            </c:strRef>
          </c:cat>
          <c:val>
            <c:numRef>
              <c:f>'Cuadro I.2'!$S$11:$S$19</c:f>
              <c:numCache>
                <c:formatCode>0.0</c:formatCode>
                <c:ptCount val="9"/>
                <c:pt idx="0">
                  <c:v>4.4163532288100038</c:v>
                </c:pt>
                <c:pt idx="1">
                  <c:v>0.14764602334245777</c:v>
                </c:pt>
                <c:pt idx="2">
                  <c:v>28.53860480862495</c:v>
                </c:pt>
                <c:pt idx="3">
                  <c:v>2.2999999999999998</c:v>
                </c:pt>
                <c:pt idx="4">
                  <c:v>6.5849846329329109</c:v>
                </c:pt>
                <c:pt idx="5">
                  <c:v>15.920118960064226</c:v>
                </c:pt>
                <c:pt idx="6">
                  <c:v>7.5</c:v>
                </c:pt>
                <c:pt idx="7">
                  <c:v>16.602439589048895</c:v>
                </c:pt>
                <c:pt idx="8">
                  <c:v>18.13111482718632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2D5-4084-9AA7-D6B809F2F7A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 paperSize="9" orientation="landscape" horizontalDpi="-4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Evolución de la composición por sector.                         Serie 1990-1997.</a:t>
            </a:r>
          </a:p>
        </c:rich>
      </c:tx>
      <c:layout>
        <c:manualLayout>
          <c:xMode val="edge"/>
          <c:yMode val="edge"/>
          <c:x val="0.22182488070291598"/>
          <c:y val="3.67647058823529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42410888594038"/>
          <c:y val="0.3014705882352941"/>
          <c:w val="0.61896297357426555"/>
          <c:h val="0.53308823529411764"/>
        </c:manualLayout>
      </c:layout>
      <c:lineChart>
        <c:grouping val="standard"/>
        <c:varyColors val="0"/>
        <c:ser>
          <c:idx val="0"/>
          <c:order val="0"/>
          <c:tx>
            <c:strRef>
              <c:f>'Cuadro I.3'!$T$10</c:f>
              <c:strCache>
                <c:ptCount val="1"/>
                <c:pt idx="0">
                  <c:v>Total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333333"/>
              </a:solidFill>
              <a:ln>
                <a:solidFill>
                  <a:srgbClr val="333333"/>
                </a:solidFill>
                <a:prstDash val="solid"/>
              </a:ln>
            </c:spPr>
          </c:marker>
          <c:cat>
            <c:strRef>
              <c:f>'Cuadro I.3'!$A$59:$H$59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I.3'!$A$60:$H$60</c:f>
              <c:numCache>
                <c:formatCode>_(* #,##0_);_(* \(#,##0\);_(* "-"_);_(@_)</c:formatCode>
                <c:ptCount val="8"/>
                <c:pt idx="0">
                  <c:v>23235220.232974105</c:v>
                </c:pt>
                <c:pt idx="1">
                  <c:v>58780672.915843673</c:v>
                </c:pt>
                <c:pt idx="2">
                  <c:v>75480358.188639209</c:v>
                </c:pt>
                <c:pt idx="3">
                  <c:v>86819373.264048621</c:v>
                </c:pt>
                <c:pt idx="4">
                  <c:v>97659565.821714178</c:v>
                </c:pt>
                <c:pt idx="5">
                  <c:v>97804366.679031536</c:v>
                </c:pt>
                <c:pt idx="6">
                  <c:v>102667121.08522074</c:v>
                </c:pt>
                <c:pt idx="7">
                  <c:v>111785996.04975237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DE-49F0-A659-998F6AF37423}"/>
            </c:ext>
          </c:extLst>
        </c:ser>
        <c:ser>
          <c:idx val="1"/>
          <c:order val="1"/>
          <c:tx>
            <c:strRef>
              <c:f>'Cuadro I.3'!$T$12</c:f>
              <c:strCache>
                <c:ptCount val="1"/>
                <c:pt idx="0">
                  <c:v>PRODUCCION DE BIENES </c:v>
                </c:pt>
              </c:strCache>
            </c:strRef>
          </c:tx>
          <c:spPr>
            <a:ln w="12700">
              <a:solidFill>
                <a:srgbClr val="333333"/>
              </a:solidFill>
              <a:prstDash val="lgDash"/>
            </a:ln>
          </c:spPr>
          <c:marker>
            <c:symbol val="circle"/>
            <c:size val="5"/>
            <c:spPr>
              <a:solidFill>
                <a:srgbClr val="333333"/>
              </a:solidFill>
              <a:ln>
                <a:solidFill>
                  <a:srgbClr val="333333"/>
                </a:solidFill>
                <a:prstDash val="solid"/>
              </a:ln>
            </c:spPr>
          </c:marker>
          <c:cat>
            <c:strRef>
              <c:f>'Cuadro I.3'!$A$59:$H$59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I.3'!$A$61:$H$61</c:f>
              <c:numCache>
                <c:formatCode>_(* #,##0_);_(* \(#,##0\);_(* "-"_);_(@_)</c:formatCode>
                <c:ptCount val="8"/>
                <c:pt idx="0">
                  <c:v>10695547.10332446</c:v>
                </c:pt>
                <c:pt idx="1">
                  <c:v>25695501.082523793</c:v>
                </c:pt>
                <c:pt idx="2">
                  <c:v>32519129.638326149</c:v>
                </c:pt>
                <c:pt idx="3">
                  <c:v>37205721.040391266</c:v>
                </c:pt>
                <c:pt idx="4">
                  <c:v>41835378.098246433</c:v>
                </c:pt>
                <c:pt idx="5">
                  <c:v>40676781.536966905</c:v>
                </c:pt>
                <c:pt idx="6">
                  <c:v>42931965.812179439</c:v>
                </c:pt>
                <c:pt idx="7">
                  <c:v>46869378.418640263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DE-49F0-A659-998F6AF37423}"/>
            </c:ext>
          </c:extLst>
        </c:ser>
        <c:ser>
          <c:idx val="2"/>
          <c:order val="2"/>
          <c:tx>
            <c:strRef>
              <c:f>'Cuadro I.3'!$T$13</c:f>
              <c:strCache>
                <c:ptCount val="1"/>
                <c:pt idx="0">
                  <c:v>PRODUCCION DE SERVICIOS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ysDash"/>
            </a:ln>
          </c:spPr>
          <c:marker>
            <c:symbol val="x"/>
            <c:size val="5"/>
            <c:spPr>
              <a:solidFill>
                <a:srgbClr val="333333"/>
              </a:solidFill>
              <a:ln>
                <a:solidFill>
                  <a:srgbClr val="333333"/>
                </a:solidFill>
                <a:prstDash val="solid"/>
              </a:ln>
            </c:spPr>
          </c:marker>
          <c:cat>
            <c:strRef>
              <c:f>'Cuadro I.3'!$A$59:$H$59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I.3'!$A$62:$H$62</c:f>
              <c:numCache>
                <c:formatCode>_(* #,##0_);_(* \(#,##0\);_(* "-"_);_(@_)</c:formatCode>
                <c:ptCount val="8"/>
                <c:pt idx="0">
                  <c:v>12539673.129649647</c:v>
                </c:pt>
                <c:pt idx="1">
                  <c:v>33085171.833319876</c:v>
                </c:pt>
                <c:pt idx="2">
                  <c:v>42961228.550313056</c:v>
                </c:pt>
                <c:pt idx="3">
                  <c:v>49613652.22365734</c:v>
                </c:pt>
                <c:pt idx="4">
                  <c:v>55824187.723467745</c:v>
                </c:pt>
                <c:pt idx="5">
                  <c:v>57127585.142064638</c:v>
                </c:pt>
                <c:pt idx="6">
                  <c:v>59735155.273041308</c:v>
                </c:pt>
                <c:pt idx="7">
                  <c:v>64916617.631112099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DE-49F0-A659-998F6AF37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857568"/>
        <c:axId val="1"/>
      </c:lineChart>
      <c:catAx>
        <c:axId val="379857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AÑO</a:t>
                </a:r>
              </a:p>
            </c:rich>
          </c:tx>
          <c:layout>
            <c:manualLayout>
              <c:xMode val="edge"/>
              <c:yMode val="edge"/>
              <c:x val="0.44364976140583195"/>
              <c:y val="0.908088235294117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MILES DE $</a:t>
                </a:r>
              </a:p>
            </c:rich>
          </c:tx>
          <c:layout>
            <c:manualLayout>
              <c:xMode val="edge"/>
              <c:yMode val="edge"/>
              <c:x val="8.9445516412466116E-3"/>
              <c:y val="0.45588235294117646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37985756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1556413129972893E-2"/>
          <c:y val="0.92279411764705888"/>
          <c:w val="0.79606509607094844"/>
          <c:h val="6.617647058823529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Estructura por sectores.                                                   Serie 1990-1997.</a:t>
            </a:r>
          </a:p>
        </c:rich>
      </c:tx>
      <c:layout>
        <c:manualLayout>
          <c:xMode val="edge"/>
          <c:yMode val="edge"/>
          <c:x val="0.31062154643422241"/>
          <c:y val="3.649641540334063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6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625262855068395"/>
          <c:y val="0.26642383244438661"/>
          <c:w val="0.84569221029188291"/>
          <c:h val="0.45985483408209199"/>
        </c:manualLayout>
      </c:layout>
      <c:bar3DChart>
        <c:barDir val="col"/>
        <c:grouping val="stacked"/>
        <c:varyColors val="0"/>
        <c:ser>
          <c:idx val="3"/>
          <c:order val="0"/>
          <c:tx>
            <c:strRef>
              <c:f>'Cuadro I.3'!$T$21</c:f>
              <c:strCache>
                <c:ptCount val="1"/>
                <c:pt idx="0">
                  <c:v>PRODUCCION DE BIENES 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69696" mc:Ignorable="a14" a14:legacySpreadsheetColorIndex="55"/>
                </a:gs>
                <a:gs pos="100000">
                  <a:srgbClr xmlns:mc="http://schemas.openxmlformats.org/markup-compatibility/2006" xmlns:a14="http://schemas.microsoft.com/office/drawing/2010/main" val="454545" mc:Ignorable="a14" a14:legacySpreadsheetColorIndex="55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I.3'!$L$17:$S$17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I.3'!$L$21:$S$21</c:f>
              <c:numCache>
                <c:formatCode>_(* #,##0.0_);_(* \(#,##0.0\);_(* "-"??_);_(@_)</c:formatCode>
                <c:ptCount val="8"/>
                <c:pt idx="0">
                  <c:v>46.031614919431433</c:v>
                </c:pt>
                <c:pt idx="1">
                  <c:v>43.714200276870017</c:v>
                </c:pt>
                <c:pt idx="2">
                  <c:v>43.082903179996713</c:v>
                </c:pt>
                <c:pt idx="3">
                  <c:v>42.854169111812666</c:v>
                </c:pt>
                <c:pt idx="4">
                  <c:v>42.837972651466082</c:v>
                </c:pt>
                <c:pt idx="5">
                  <c:v>41.589944210218661</c:v>
                </c:pt>
                <c:pt idx="6">
                  <c:v>41.816664730028769</c:v>
                </c:pt>
                <c:pt idx="7">
                  <c:v>41.927772775563227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25-41D0-B712-9E563A16CCE2}"/>
            </c:ext>
          </c:extLst>
        </c:ser>
        <c:ser>
          <c:idx val="4"/>
          <c:order val="1"/>
          <c:tx>
            <c:strRef>
              <c:f>'Cuadro I.3'!$T$22</c:f>
              <c:strCache>
                <c:ptCount val="1"/>
                <c:pt idx="0">
                  <c:v>PRODUCCION DE SERVICIOS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0C0C0" mc:Ignorable="a14" a14:legacySpreadsheetColorIndex="22"/>
                </a:gs>
                <a:gs pos="100000">
                  <a:srgbClr xmlns:mc="http://schemas.openxmlformats.org/markup-compatibility/2006" xmlns:a14="http://schemas.microsoft.com/office/drawing/2010/main" val="E3E3E3" mc:Ignorable="a14" a14:legacySpreadsheetColorIndex="22">
                    <a:gamma/>
                    <a:tint val="45098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I.3'!$L$17:$S$17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I.3'!$L$22:$S$22</c:f>
              <c:numCache>
                <c:formatCode>_(* #,##0.0_);_(* \(#,##0.0\);_(* "-"??_);_(@_)</c:formatCode>
                <c:ptCount val="8"/>
                <c:pt idx="0">
                  <c:v>53.968385080568567</c:v>
                </c:pt>
                <c:pt idx="1">
                  <c:v>56.285799723129983</c:v>
                </c:pt>
                <c:pt idx="2">
                  <c:v>56.917096820003287</c:v>
                </c:pt>
                <c:pt idx="3">
                  <c:v>57.145830888187326</c:v>
                </c:pt>
                <c:pt idx="4">
                  <c:v>57.162027349078933</c:v>
                </c:pt>
                <c:pt idx="5">
                  <c:v>58.410055789781346</c:v>
                </c:pt>
                <c:pt idx="6">
                  <c:v>58.183335269971224</c:v>
                </c:pt>
                <c:pt idx="7">
                  <c:v>58.072227224436759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25-41D0-B712-9E563A16C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79861728"/>
        <c:axId val="1"/>
        <c:axId val="0"/>
      </c:bar3DChart>
      <c:catAx>
        <c:axId val="379861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AÑO</a:t>
                </a:r>
              </a:p>
            </c:rich>
          </c:tx>
          <c:layout>
            <c:manualLayout>
              <c:xMode val="edge"/>
              <c:yMode val="edge"/>
              <c:x val="0.50901853415672571"/>
              <c:y val="0.788322572712157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%</a:t>
                </a:r>
              </a:p>
            </c:rich>
          </c:tx>
          <c:layout>
            <c:manualLayout>
              <c:xMode val="edge"/>
              <c:yMode val="edge"/>
              <c:x val="0.12625262855068395"/>
              <c:y val="0.47810304178376228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3798617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3046114735442305"/>
          <c:y val="0.92700895124485205"/>
          <c:w val="0.55310675365061535"/>
          <c:h val="5.474462310501095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Tasa de variación anual (%) .                        Serie 1992-1997*.</a:t>
            </a:r>
          </a:p>
        </c:rich>
      </c:tx>
      <c:layout>
        <c:manualLayout>
          <c:xMode val="edge"/>
          <c:yMode val="edge"/>
          <c:x val="0.19597989949748743"/>
          <c:y val="1.592356687898089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0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6080402010050251"/>
          <c:y val="0.16878980891719744"/>
          <c:w val="0.8040201005025126"/>
          <c:h val="0.5636942675159235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'cuadro I.4'!$N$9</c:f>
              <c:strCache>
                <c:ptCount val="1"/>
                <c:pt idx="0">
                  <c:v>Nación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0C0C0" mc:Ignorable="a14" a14:legacySpreadsheetColorIndex="22"/>
                </a:gs>
                <a:gs pos="50000">
                  <a:srgbClr xmlns:mc="http://schemas.openxmlformats.org/markup-compatibility/2006" xmlns:a14="http://schemas.microsoft.com/office/drawing/2010/main" val="595959" mc:Ignorable="a14" a14:legacySpreadsheetColorIndex="22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C0C0C0" mc:Ignorable="a14" a14:legacySpreadsheetColorIndex="2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I.4'!$I$13:$I$18</c:f>
              <c:strCache>
                <c:ptCount val="6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1995*</c:v>
                </c:pt>
                <c:pt idx="4">
                  <c:v>1996*</c:v>
                </c:pt>
                <c:pt idx="5">
                  <c:v>1997*</c:v>
                </c:pt>
              </c:strCache>
            </c:strRef>
          </c:cat>
          <c:val>
            <c:numRef>
              <c:f>'cuadro I.4'!$N$13:$N$18</c:f>
              <c:numCache>
                <c:formatCode>_(* #,##0.0_);_(* \(#,##0.0\);_(* "-"_);_(@_)</c:formatCode>
                <c:ptCount val="6"/>
                <c:pt idx="0">
                  <c:v>25.400501940319952</c:v>
                </c:pt>
                <c:pt idx="1">
                  <c:v>13.54348966484018</c:v>
                </c:pt>
                <c:pt idx="2">
                  <c:v>9.3469736382342674</c:v>
                </c:pt>
                <c:pt idx="3" formatCode="0.0">
                  <c:v>-0.74632959931829612</c:v>
                </c:pt>
                <c:pt idx="4">
                  <c:v>6.3732592123573184</c:v>
                </c:pt>
                <c:pt idx="5">
                  <c:v>8.7527197764318601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05-4AA1-AD09-0CEA76B91F1E}"/>
            </c:ext>
          </c:extLst>
        </c:ser>
        <c:ser>
          <c:idx val="1"/>
          <c:order val="1"/>
          <c:tx>
            <c:strRef>
              <c:f>'cuadro I.4'!$O$9</c:f>
              <c:strCache>
                <c:ptCount val="1"/>
                <c:pt idx="0">
                  <c:v> Buenos Aires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50000">
                  <a:srgbClr xmlns:mc="http://schemas.openxmlformats.org/markup-compatibility/2006" xmlns:a14="http://schemas.microsoft.com/office/drawing/2010/main" val="D0D0D0" mc:Ignorable="a14" a14:legacySpreadsheetColorIndex="9">
                    <a:gamma/>
                    <a:shade val="81569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I.4'!$I$13:$I$18</c:f>
              <c:strCache>
                <c:ptCount val="6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1995*</c:v>
                </c:pt>
                <c:pt idx="4">
                  <c:v>1996*</c:v>
                </c:pt>
                <c:pt idx="5">
                  <c:v>1997*</c:v>
                </c:pt>
              </c:strCache>
            </c:strRef>
          </c:cat>
          <c:val>
            <c:numRef>
              <c:f>'cuadro I.4'!$O$13:$O$18</c:f>
              <c:numCache>
                <c:formatCode>0.0</c:formatCode>
                <c:ptCount val="6"/>
                <c:pt idx="0">
                  <c:v>28.410163484968166</c:v>
                </c:pt>
                <c:pt idx="1">
                  <c:v>15.022471205830179</c:v>
                </c:pt>
                <c:pt idx="2">
                  <c:v>12.485914318958734</c:v>
                </c:pt>
                <c:pt idx="3">
                  <c:v>0.14827104317043371</c:v>
                </c:pt>
                <c:pt idx="4">
                  <c:v>4.9719195278467021</c:v>
                </c:pt>
                <c:pt idx="5">
                  <c:v>8.8819817567985737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05-4AA1-AD09-0CEA76B91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2084144"/>
        <c:axId val="1"/>
        <c:axId val="0"/>
      </c:bar3DChart>
      <c:catAx>
        <c:axId val="82084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AÑO</a:t>
                </a:r>
              </a:p>
            </c:rich>
          </c:tx>
          <c:layout>
            <c:manualLayout>
              <c:xMode val="edge"/>
              <c:yMode val="edge"/>
              <c:x val="0.51507537688442206"/>
              <c:y val="0.792993630573248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%</a:t>
                </a:r>
              </a:p>
            </c:rich>
          </c:tx>
          <c:layout>
            <c:manualLayout>
              <c:xMode val="edge"/>
              <c:yMode val="edge"/>
              <c:x val="7.7889447236180909E-2"/>
              <c:y val="0.43312101910828027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.0_);_(* \(#,##0.0\);_(* &quot;-&quot;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8208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919597989949751"/>
          <c:y val="0.92038216560509556"/>
          <c:w val="0.31909547738693467"/>
          <c:h val="5.09554140127388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6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Valor agregado (en miles de pesos).              Serie 1990-1997*.</a:t>
            </a:r>
          </a:p>
        </c:rich>
      </c:tx>
      <c:layout>
        <c:manualLayout>
          <c:xMode val="edge"/>
          <c:yMode val="edge"/>
          <c:x val="0.1716937354988399"/>
          <c:y val="1.62337662337662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018561484918795"/>
          <c:y val="0.27597402597402598"/>
          <c:w val="0.64733178654292345"/>
          <c:h val="0.37662337662337664"/>
        </c:manualLayout>
      </c:layout>
      <c:lineChart>
        <c:grouping val="standard"/>
        <c:varyColors val="0"/>
        <c:ser>
          <c:idx val="0"/>
          <c:order val="0"/>
          <c:tx>
            <c:strRef>
              <c:f>'cuadro I.4'!$B$52</c:f>
              <c:strCache>
                <c:ptCount val="1"/>
                <c:pt idx="0">
                  <c:v>Nación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333333"/>
              </a:solidFill>
              <a:ln>
                <a:solidFill>
                  <a:srgbClr val="333333"/>
                </a:solidFill>
                <a:prstDash val="solid"/>
              </a:ln>
            </c:spPr>
          </c:marker>
          <c:cat>
            <c:strRef>
              <c:f>'cuadro I.4'!$A$53:$A$60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I.4'!$B$53:$B$60</c:f>
              <c:numCache>
                <c:formatCode>_(* #,##0_);_(* \(#,##0\);_(* "-"_);_(@_)</c:formatCode>
                <c:ptCount val="8"/>
                <c:pt idx="0">
                  <c:v>68922274</c:v>
                </c:pt>
                <c:pt idx="1">
                  <c:v>180898000</c:v>
                </c:pt>
                <c:pt idx="2">
                  <c:v>226847000</c:v>
                </c:pt>
                <c:pt idx="3">
                  <c:v>257570000</c:v>
                </c:pt>
                <c:pt idx="4">
                  <c:v>281645000</c:v>
                </c:pt>
                <c:pt idx="5">
                  <c:v>279543000</c:v>
                </c:pt>
                <c:pt idx="6">
                  <c:v>297359000</c:v>
                </c:pt>
                <c:pt idx="7">
                  <c:v>323386000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B-4925-8AC0-0F1A2741726F}"/>
            </c:ext>
          </c:extLst>
        </c:ser>
        <c:ser>
          <c:idx val="1"/>
          <c:order val="1"/>
          <c:tx>
            <c:strRef>
              <c:f>'cuadro I.4'!$C$52</c:f>
              <c:strCache>
                <c:ptCount val="1"/>
                <c:pt idx="0">
                  <c:v>Provincia de Buenos Aires</c:v>
                </c:pt>
              </c:strCache>
            </c:strRef>
          </c:tx>
          <c:spPr>
            <a:ln w="12700">
              <a:solidFill>
                <a:srgbClr val="333333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333333"/>
              </a:solidFill>
              <a:ln>
                <a:solidFill>
                  <a:srgbClr val="333333"/>
                </a:solidFill>
                <a:prstDash val="solid"/>
              </a:ln>
            </c:spPr>
          </c:marker>
          <c:cat>
            <c:strRef>
              <c:f>'cuadro I.4'!$A$53:$A$60</c:f>
              <c:strCache>
                <c:ptCount val="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1995*</c:v>
                </c:pt>
                <c:pt idx="6">
                  <c:v>1996*</c:v>
                </c:pt>
                <c:pt idx="7">
                  <c:v>1997*</c:v>
                </c:pt>
              </c:strCache>
            </c:strRef>
          </c:cat>
          <c:val>
            <c:numRef>
              <c:f>'cuadro I.4'!$C$53:$C$60</c:f>
              <c:numCache>
                <c:formatCode>_(* #,##0_);_(* \(#,##0\);_(* "-"_);_(@_)</c:formatCode>
                <c:ptCount val="8"/>
                <c:pt idx="0">
                  <c:v>23235220.232999999</c:v>
                </c:pt>
                <c:pt idx="1">
                  <c:v>58780672.916000001</c:v>
                </c:pt>
                <c:pt idx="2">
                  <c:v>75480358.188999996</c:v>
                </c:pt>
                <c:pt idx="3">
                  <c:v>86819373.263999999</c:v>
                </c:pt>
                <c:pt idx="4">
                  <c:v>97659565.821999997</c:v>
                </c:pt>
                <c:pt idx="5">
                  <c:v>97804366.679000005</c:v>
                </c:pt>
                <c:pt idx="6">
                  <c:v>102667121.08499999</c:v>
                </c:pt>
                <c:pt idx="7">
                  <c:v>111785996.05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0B-4925-8AC0-0F1A27417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085392"/>
        <c:axId val="1"/>
      </c:lineChart>
      <c:catAx>
        <c:axId val="82085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AÑO</a:t>
                </a:r>
              </a:p>
            </c:rich>
          </c:tx>
          <c:layout>
            <c:manualLayout>
              <c:xMode val="edge"/>
              <c:yMode val="edge"/>
              <c:x val="0.61252900232018559"/>
              <c:y val="0.724025974025974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MILES DE$
</a:t>
                </a:r>
              </a:p>
            </c:rich>
          </c:tx>
          <c:layout>
            <c:manualLayout>
              <c:xMode val="edge"/>
              <c:yMode val="edge"/>
              <c:x val="8.3526682134570762E-2"/>
              <c:y val="0.37337662337662336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820853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3433874709976799"/>
          <c:y val="0.89935064935064934"/>
          <c:w val="0.60324825986078889"/>
          <c:h val="6.493506493506492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Evolución de la participación Provincia/Nación.Serie 1980-1997*.</a:t>
            </a:r>
          </a:p>
        </c:rich>
      </c:tx>
      <c:layout>
        <c:manualLayout>
          <c:xMode val="edge"/>
          <c:yMode val="edge"/>
          <c:x val="0.18750042385620988"/>
          <c:y val="3.41615424858405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14848304688188"/>
          <c:y val="0.26708115034384455"/>
          <c:w val="0.81944629685306547"/>
          <c:h val="0.580746222259289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I.4'!$B$71</c:f>
              <c:strCache>
                <c:ptCount val="1"/>
                <c:pt idx="0">
                  <c:v>Nación/Provincia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454545" mc:Ignorable="a14" a14:legacySpreadsheetColorIndex="55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969696" mc:Ignorable="a14" a14:legacySpreadsheetColorIndex="55"/>
                </a:gs>
                <a:gs pos="100000">
                  <a:srgbClr xmlns:mc="http://schemas.openxmlformats.org/markup-compatibility/2006" xmlns:a14="http://schemas.microsoft.com/office/drawing/2010/main" val="454545" mc:Ignorable="a14" a14:legacySpreadsheetColorIndex="55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'cuadro I.4'!$A$72:$A$89</c:f>
              <c:strCache>
                <c:ptCount val="18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1995*</c:v>
                </c:pt>
                <c:pt idx="16">
                  <c:v>1996*</c:v>
                </c:pt>
                <c:pt idx="17">
                  <c:v>1997*</c:v>
                </c:pt>
              </c:strCache>
            </c:strRef>
          </c:cat>
          <c:val>
            <c:numRef>
              <c:f>'cuadro I.4'!$B$72:$B$89</c:f>
              <c:numCache>
                <c:formatCode>0.0</c:formatCode>
                <c:ptCount val="18"/>
                <c:pt idx="0">
                  <c:v>35.416666666666664</c:v>
                </c:pt>
                <c:pt idx="1">
                  <c:v>34.92105967353492</c:v>
                </c:pt>
                <c:pt idx="2">
                  <c:v>32.921471718835804</c:v>
                </c:pt>
                <c:pt idx="3">
                  <c:v>32.793607305936071</c:v>
                </c:pt>
                <c:pt idx="4">
                  <c:v>31.71471198098417</c:v>
                </c:pt>
                <c:pt idx="5">
                  <c:v>34.766107445805844</c:v>
                </c:pt>
                <c:pt idx="6">
                  <c:v>35.205616930920165</c:v>
                </c:pt>
                <c:pt idx="7">
                  <c:v>34.761643729936608</c:v>
                </c:pt>
                <c:pt idx="8">
                  <c:v>34.076405971439378</c:v>
                </c:pt>
                <c:pt idx="9">
                  <c:v>36.969244477188205</c:v>
                </c:pt>
                <c:pt idx="10">
                  <c:v>33.712207802371701</c:v>
                </c:pt>
                <c:pt idx="11">
                  <c:v>32.493821333569194</c:v>
                </c:pt>
                <c:pt idx="12">
                  <c:v>33.27368587153456</c:v>
                </c:pt>
                <c:pt idx="13">
                  <c:v>33.707098367045852</c:v>
                </c:pt>
                <c:pt idx="14">
                  <c:v>34.674702487883685</c:v>
                </c:pt>
                <c:pt idx="15">
                  <c:v>34.987235122682378</c:v>
                </c:pt>
                <c:pt idx="16">
                  <c:v>34.526320402274692</c:v>
                </c:pt>
                <c:pt idx="17">
                  <c:v>34.56735790974254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EF-4C75-99AB-7C35E99A5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088304"/>
        <c:axId val="1"/>
      </c:barChart>
      <c:catAx>
        <c:axId val="82088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7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AÑO</a:t>
                </a:r>
              </a:p>
            </c:rich>
          </c:tx>
          <c:layout>
            <c:manualLayout>
              <c:xMode val="edge"/>
              <c:yMode val="edge"/>
              <c:x val="0.5231493307593017"/>
              <c:y val="0.900622483717615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%</a:t>
                </a:r>
              </a:p>
            </c:rich>
          </c:tx>
          <c:layout>
            <c:manualLayout>
              <c:xMode val="edge"/>
              <c:yMode val="edge"/>
              <c:x val="3.7037120761720471E-2"/>
              <c:y val="0.534162300687689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8208830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" r="0.75" t="1" header="0" footer="0"/>
    <c:pageSetup paperSize="9" orientation="landscape" horizontalDpi="-4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9525</xdr:rowOff>
    </xdr:from>
    <xdr:to>
      <xdr:col>5</xdr:col>
      <xdr:colOff>161925</xdr:colOff>
      <xdr:row>43</xdr:row>
      <xdr:rowOff>28575</xdr:rowOff>
    </xdr:to>
    <xdr:graphicFrame macro="">
      <xdr:nvGraphicFramePr>
        <xdr:cNvPr id="1028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866775</xdr:colOff>
      <xdr:row>20</xdr:row>
      <xdr:rowOff>47625</xdr:rowOff>
    </xdr:from>
    <xdr:to>
      <xdr:col>11</xdr:col>
      <xdr:colOff>504825</xdr:colOff>
      <xdr:row>43</xdr:row>
      <xdr:rowOff>57150</xdr:rowOff>
    </xdr:to>
    <xdr:graphicFrame macro="">
      <xdr:nvGraphicFramePr>
        <xdr:cNvPr id="1030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21</xdr:row>
      <xdr:rowOff>19050</xdr:rowOff>
    </xdr:from>
    <xdr:to>
      <xdr:col>12</xdr:col>
      <xdr:colOff>285750</xdr:colOff>
      <xdr:row>47</xdr:row>
      <xdr:rowOff>57150</xdr:rowOff>
    </xdr:to>
    <xdr:graphicFrame macro="">
      <xdr:nvGraphicFramePr>
        <xdr:cNvPr id="2049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333375</xdr:colOff>
      <xdr:row>21</xdr:row>
      <xdr:rowOff>19050</xdr:rowOff>
    </xdr:from>
    <xdr:to>
      <xdr:col>19</xdr:col>
      <xdr:colOff>76200</xdr:colOff>
      <xdr:row>47</xdr:row>
      <xdr:rowOff>114300</xdr:rowOff>
    </xdr:to>
    <xdr:graphicFrame macro="">
      <xdr:nvGraphicFramePr>
        <xdr:cNvPr id="2050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762000</xdr:colOff>
      <xdr:row>23</xdr:row>
      <xdr:rowOff>38100</xdr:rowOff>
    </xdr:from>
    <xdr:to>
      <xdr:col>18</xdr:col>
      <xdr:colOff>600075</xdr:colOff>
      <xdr:row>46</xdr:row>
      <xdr:rowOff>0</xdr:rowOff>
    </xdr:to>
    <xdr:graphicFrame macro="">
      <xdr:nvGraphicFramePr>
        <xdr:cNvPr id="3076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285750</xdr:colOff>
      <xdr:row>23</xdr:row>
      <xdr:rowOff>76200</xdr:rowOff>
    </xdr:from>
    <xdr:to>
      <xdr:col>12</xdr:col>
      <xdr:colOff>466725</xdr:colOff>
      <xdr:row>46</xdr:row>
      <xdr:rowOff>57150</xdr:rowOff>
    </xdr:to>
    <xdr:graphicFrame macro="">
      <xdr:nvGraphicFramePr>
        <xdr:cNvPr id="3077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19</xdr:row>
      <xdr:rowOff>57150</xdr:rowOff>
    </xdr:from>
    <xdr:to>
      <xdr:col>13</xdr:col>
      <xdr:colOff>85725</xdr:colOff>
      <xdr:row>39</xdr:row>
      <xdr:rowOff>47625</xdr:rowOff>
    </xdr:to>
    <xdr:graphicFrame macro="">
      <xdr:nvGraphicFramePr>
        <xdr:cNvPr id="8194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95250</xdr:rowOff>
    </xdr:from>
    <xdr:to>
      <xdr:col>5</xdr:col>
      <xdr:colOff>180975</xdr:colOff>
      <xdr:row>39</xdr:row>
      <xdr:rowOff>28575</xdr:rowOff>
    </xdr:to>
    <xdr:graphicFrame macro="">
      <xdr:nvGraphicFramePr>
        <xdr:cNvPr id="8195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247650</xdr:colOff>
      <xdr:row>19</xdr:row>
      <xdr:rowOff>38100</xdr:rowOff>
    </xdr:from>
    <xdr:to>
      <xdr:col>19</xdr:col>
      <xdr:colOff>0</xdr:colOff>
      <xdr:row>39</xdr:row>
      <xdr:rowOff>104775</xdr:rowOff>
    </xdr:to>
    <xdr:graphicFrame macro="">
      <xdr:nvGraphicFramePr>
        <xdr:cNvPr id="8196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13</xdr:row>
      <xdr:rowOff>47625</xdr:rowOff>
    </xdr:from>
    <xdr:to>
      <xdr:col>8</xdr:col>
      <xdr:colOff>123825</xdr:colOff>
      <xdr:row>29</xdr:row>
      <xdr:rowOff>19050</xdr:rowOff>
    </xdr:to>
    <xdr:graphicFrame macro="">
      <xdr:nvGraphicFramePr>
        <xdr:cNvPr id="10242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20</xdr:row>
      <xdr:rowOff>66675</xdr:rowOff>
    </xdr:from>
    <xdr:to>
      <xdr:col>6</xdr:col>
      <xdr:colOff>476250</xdr:colOff>
      <xdr:row>39</xdr:row>
      <xdr:rowOff>9525</xdr:rowOff>
    </xdr:to>
    <xdr:graphicFrame macro="">
      <xdr:nvGraphicFramePr>
        <xdr:cNvPr id="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533400</xdr:colOff>
      <xdr:row>20</xdr:row>
      <xdr:rowOff>66675</xdr:rowOff>
    </xdr:from>
    <xdr:to>
      <xdr:col>14</xdr:col>
      <xdr:colOff>190500</xdr:colOff>
      <xdr:row>39</xdr:row>
      <xdr:rowOff>0</xdr:rowOff>
    </xdr:to>
    <xdr:graphicFrame macro="">
      <xdr:nvGraphicFramePr>
        <xdr:cNvPr id="3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619125</xdr:colOff>
      <xdr:row>22</xdr:row>
      <xdr:rowOff>0</xdr:rowOff>
    </xdr:from>
    <xdr:to>
      <xdr:col>8</xdr:col>
      <xdr:colOff>361950</xdr:colOff>
      <xdr:row>46</xdr:row>
      <xdr:rowOff>47625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19050</xdr:colOff>
      <xdr:row>21</xdr:row>
      <xdr:rowOff>28575</xdr:rowOff>
    </xdr:from>
    <xdr:to>
      <xdr:col>17</xdr:col>
      <xdr:colOff>19050</xdr:colOff>
      <xdr:row>46</xdr:row>
      <xdr:rowOff>104775</xdr:rowOff>
    </xdr:to>
    <xdr:graphicFrame macro="">
      <xdr:nvGraphicFramePr>
        <xdr:cNvPr id="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1228725</xdr:colOff>
      <xdr:row>22</xdr:row>
      <xdr:rowOff>95250</xdr:rowOff>
    </xdr:from>
    <xdr:to>
      <xdr:col>6</xdr:col>
      <xdr:colOff>609600</xdr:colOff>
      <xdr:row>47</xdr:row>
      <xdr:rowOff>9525</xdr:rowOff>
    </xdr:to>
    <xdr:graphicFrame macro="">
      <xdr:nvGraphicFramePr>
        <xdr:cNvPr id="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542925</xdr:colOff>
      <xdr:row>22</xdr:row>
      <xdr:rowOff>57150</xdr:rowOff>
    </xdr:from>
    <xdr:to>
      <xdr:col>15</xdr:col>
      <xdr:colOff>628650</xdr:colOff>
      <xdr:row>43</xdr:row>
      <xdr:rowOff>76200</xdr:rowOff>
    </xdr:to>
    <xdr:graphicFrame macro="">
      <xdr:nvGraphicFramePr>
        <xdr:cNvPr id="3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17</xdr:row>
      <xdr:rowOff>104775</xdr:rowOff>
    </xdr:from>
    <xdr:to>
      <xdr:col>7</xdr:col>
      <xdr:colOff>152400</xdr:colOff>
      <xdr:row>36</xdr:row>
      <xdr:rowOff>9525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742950</xdr:colOff>
      <xdr:row>17</xdr:row>
      <xdr:rowOff>85725</xdr:rowOff>
    </xdr:from>
    <xdr:to>
      <xdr:col>15</xdr:col>
      <xdr:colOff>638175</xdr:colOff>
      <xdr:row>36</xdr:row>
      <xdr:rowOff>9525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19050</xdr:colOff>
      <xdr:row>38</xdr:row>
      <xdr:rowOff>66675</xdr:rowOff>
    </xdr:from>
    <xdr:to>
      <xdr:col>15</xdr:col>
      <xdr:colOff>723900</xdr:colOff>
      <xdr:row>52</xdr:row>
      <xdr:rowOff>85725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E6" sqref="E6"/>
    </sheetView>
  </sheetViews>
  <sheetFormatPr baseColWidth="10" defaultRowHeight="15" x14ac:dyDescent="0.2"/>
  <cols>
    <col min="1" max="1" width="25.28515625" style="67" customWidth="1"/>
    <col min="2" max="2" width="75.85546875" style="68" bestFit="1" customWidth="1"/>
    <col min="3" max="16384" width="11.42578125" style="69"/>
  </cols>
  <sheetData>
    <row r="1" spans="1:2" x14ac:dyDescent="0.2">
      <c r="A1" s="67" t="s">
        <v>112</v>
      </c>
    </row>
    <row r="3" spans="1:2" x14ac:dyDescent="0.25">
      <c r="A3" s="70" t="s">
        <v>103</v>
      </c>
      <c r="B3" s="71" t="s">
        <v>104</v>
      </c>
    </row>
    <row r="4" spans="1:2" ht="38.25" x14ac:dyDescent="0.2">
      <c r="A4" s="72" t="s">
        <v>90</v>
      </c>
      <c r="B4" s="73" t="s">
        <v>106</v>
      </c>
    </row>
    <row r="5" spans="1:2" ht="38.25" x14ac:dyDescent="0.2">
      <c r="A5" s="72" t="s">
        <v>91</v>
      </c>
      <c r="B5" s="73" t="s">
        <v>107</v>
      </c>
    </row>
    <row r="6" spans="1:2" ht="38.25" x14ac:dyDescent="0.2">
      <c r="A6" s="72" t="s">
        <v>92</v>
      </c>
      <c r="B6" s="73" t="s">
        <v>108</v>
      </c>
    </row>
    <row r="7" spans="1:2" ht="38.25" x14ac:dyDescent="0.2">
      <c r="A7" s="72" t="s">
        <v>93</v>
      </c>
      <c r="B7" s="73" t="s">
        <v>109</v>
      </c>
    </row>
    <row r="8" spans="1:2" ht="38.25" x14ac:dyDescent="0.2">
      <c r="A8" s="72" t="s">
        <v>94</v>
      </c>
      <c r="B8" s="73" t="s">
        <v>110</v>
      </c>
    </row>
    <row r="9" spans="1:2" ht="38.25" x14ac:dyDescent="0.2">
      <c r="A9" s="72" t="s">
        <v>95</v>
      </c>
      <c r="B9" s="73" t="s">
        <v>105</v>
      </c>
    </row>
    <row r="10" spans="1:2" ht="51" x14ac:dyDescent="0.2">
      <c r="A10" s="72" t="s">
        <v>96</v>
      </c>
      <c r="B10" s="73" t="s">
        <v>99</v>
      </c>
    </row>
    <row r="11" spans="1:2" ht="38.25" x14ac:dyDescent="0.2">
      <c r="A11" s="72" t="s">
        <v>97</v>
      </c>
      <c r="B11" s="73" t="s">
        <v>111</v>
      </c>
    </row>
    <row r="12" spans="1:2" ht="38.25" x14ac:dyDescent="0.2">
      <c r="A12" s="72" t="s">
        <v>98</v>
      </c>
      <c r="B12" s="73" t="s">
        <v>102</v>
      </c>
    </row>
  </sheetData>
  <hyperlinks>
    <hyperlink ref="B4" location="'Cuadro I.1'!A1" display="'Cuadro I.1'!A1"/>
    <hyperlink ref="B5" location="'Cuadro I.2'!A1" display="'Cuadro I.2'!A1"/>
    <hyperlink ref="B6" location="'Cuadro I.3'!A1" display="'Cuadro I.3'!A1"/>
    <hyperlink ref="B7" location="'cuadro I.4'!A1" display="'cuadro I.4'!A1"/>
    <hyperlink ref="B8" location="cuadro5n!A1" display="cuadro5n!A1"/>
    <hyperlink ref="B9" location="'cuadro II.1'!A1" display="'cuadro II.1'!A1"/>
    <hyperlink ref="B10" location="'cuadro II.2'!A1" display="'cuadro II.2'!A1"/>
    <hyperlink ref="B11" location="'cuadro II.3'!A1" display="'cuadro II.3'!A1"/>
    <hyperlink ref="B12" location="'cuadro II.4'!A1" display="'cuadro II.4'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85"/>
  <sheetViews>
    <sheetView showGridLines="0" workbookViewId="0">
      <selection activeCell="A2" sqref="A2:A4"/>
    </sheetView>
  </sheetViews>
  <sheetFormatPr baseColWidth="10" defaultRowHeight="12.75" x14ac:dyDescent="0.2"/>
  <cols>
    <col min="3" max="3" width="20.42578125" customWidth="1"/>
    <col min="4" max="4" width="14.85546875" customWidth="1"/>
    <col min="5" max="5" width="2.85546875" customWidth="1"/>
    <col min="8" max="8" width="2.7109375" customWidth="1"/>
    <col min="11" max="11" width="16.140625" customWidth="1"/>
    <col min="12" max="12" width="15.140625" customWidth="1"/>
    <col min="13" max="13" width="2.42578125" customWidth="1"/>
  </cols>
  <sheetData>
    <row r="2" spans="1:15" ht="15.75" x14ac:dyDescent="0.25">
      <c r="A2" s="4" t="s">
        <v>17</v>
      </c>
      <c r="G2" s="62"/>
    </row>
    <row r="3" spans="1:15" ht="15.75" x14ac:dyDescent="0.25">
      <c r="A3" s="4" t="s">
        <v>67</v>
      </c>
    </row>
    <row r="4" spans="1:15" s="4" customFormat="1" ht="15.75" x14ac:dyDescent="0.25">
      <c r="A4" s="4" t="s">
        <v>81</v>
      </c>
    </row>
    <row r="5" spans="1:15" x14ac:dyDescent="0.2">
      <c r="F5" s="64" t="s">
        <v>82</v>
      </c>
      <c r="G5" s="64"/>
      <c r="N5" s="64" t="s">
        <v>82</v>
      </c>
      <c r="O5" s="64"/>
    </row>
    <row r="6" spans="1:15" s="5" customFormat="1" ht="9" x14ac:dyDescent="0.15">
      <c r="B6" s="31" t="s">
        <v>49</v>
      </c>
      <c r="C6" s="31" t="s">
        <v>51</v>
      </c>
      <c r="D6" s="32" t="s">
        <v>83</v>
      </c>
      <c r="E6" s="37"/>
      <c r="G6" s="12" t="s">
        <v>84</v>
      </c>
      <c r="J6" s="31" t="s">
        <v>49</v>
      </c>
      <c r="K6" s="31" t="s">
        <v>51</v>
      </c>
      <c r="L6" s="32" t="s">
        <v>83</v>
      </c>
      <c r="M6" s="37"/>
      <c r="O6" s="12" t="s">
        <v>84</v>
      </c>
    </row>
    <row r="7" spans="1:15" s="5" customFormat="1" ht="9" x14ac:dyDescent="0.15">
      <c r="A7" s="23" t="s">
        <v>85</v>
      </c>
      <c r="B7" s="23" t="s">
        <v>50</v>
      </c>
      <c r="C7" s="33" t="s">
        <v>86</v>
      </c>
      <c r="D7" s="33" t="s">
        <v>87</v>
      </c>
      <c r="E7" s="37"/>
      <c r="F7" s="23" t="s">
        <v>50</v>
      </c>
      <c r="G7" s="33" t="s">
        <v>88</v>
      </c>
      <c r="I7" s="23" t="s">
        <v>85</v>
      </c>
      <c r="J7" s="23" t="s">
        <v>50</v>
      </c>
      <c r="K7" s="33" t="s">
        <v>86</v>
      </c>
      <c r="L7" s="33" t="s">
        <v>87</v>
      </c>
      <c r="M7" s="37"/>
      <c r="N7" s="23" t="s">
        <v>50</v>
      </c>
      <c r="O7" s="33" t="s">
        <v>88</v>
      </c>
    </row>
    <row r="8" spans="1:15" s="5" customFormat="1" ht="9" x14ac:dyDescent="0.15">
      <c r="A8" s="5">
        <v>1980</v>
      </c>
      <c r="B8" s="63">
        <v>10307200</v>
      </c>
      <c r="C8" s="19">
        <v>3601149.9650732167</v>
      </c>
      <c r="D8" s="34">
        <f>+C8*100/B8</f>
        <v>34.938198201967715</v>
      </c>
      <c r="E8" s="34"/>
      <c r="I8" s="5">
        <v>1989</v>
      </c>
      <c r="J8" s="63">
        <v>9339400</v>
      </c>
      <c r="K8" s="19">
        <v>3326839.6735852379</v>
      </c>
      <c r="L8" s="34">
        <f>+K8*100/J8</f>
        <v>35.621556776508534</v>
      </c>
      <c r="M8" s="34"/>
      <c r="N8" s="53">
        <f>+((J8/B16)-1)*100</f>
        <v>-6.9391578150222237</v>
      </c>
      <c r="O8" s="53">
        <f>+((K8/C16)-1)*100</f>
        <v>-7.0434914997161151</v>
      </c>
    </row>
    <row r="9" spans="1:15" s="5" customFormat="1" ht="9" x14ac:dyDescent="0.15">
      <c r="A9" s="5">
        <v>1981</v>
      </c>
      <c r="B9" s="63">
        <v>9790900</v>
      </c>
      <c r="C9" s="19">
        <v>3391727.093546248</v>
      </c>
      <c r="D9" s="34">
        <f t="shared" ref="D9:D17" si="0">+C9*100/B9</f>
        <v>34.641627363636111</v>
      </c>
      <c r="E9" s="34"/>
      <c r="F9" s="53">
        <f>+((B9/B8)-1)*100</f>
        <v>-5.0091198385594504</v>
      </c>
      <c r="G9" s="53">
        <f>+((C9/C8)-1)*100</f>
        <v>-5.8154443318972131</v>
      </c>
      <c r="I9" s="5">
        <v>1990</v>
      </c>
      <c r="J9" s="19">
        <v>9125100</v>
      </c>
      <c r="K9" s="19">
        <v>3282161.6078151921</v>
      </c>
      <c r="L9" s="34">
        <f>+K9*100/J9</f>
        <v>35.968500156877099</v>
      </c>
      <c r="M9" s="34"/>
      <c r="N9" s="53">
        <v>-2.294579951602882</v>
      </c>
      <c r="O9" s="53">
        <v>-1.3429581871583718</v>
      </c>
    </row>
    <row r="10" spans="1:15" s="5" customFormat="1" ht="9" x14ac:dyDescent="0.15">
      <c r="A10" s="5">
        <v>1982</v>
      </c>
      <c r="B10" s="63">
        <v>9536700</v>
      </c>
      <c r="C10" s="19">
        <v>3264584.9165229625</v>
      </c>
      <c r="D10" s="34">
        <f t="shared" si="0"/>
        <v>34.231808870185311</v>
      </c>
      <c r="E10" s="34"/>
      <c r="F10" s="53">
        <f t="shared" ref="F10:G17" si="1">+((B10/B9)-1)*100</f>
        <v>-2.5962883902399203</v>
      </c>
      <c r="G10" s="53">
        <f t="shared" si="1"/>
        <v>-3.7485969099698702</v>
      </c>
      <c r="I10" s="5">
        <v>1991</v>
      </c>
      <c r="J10" s="19">
        <v>10042500</v>
      </c>
      <c r="K10" s="19">
        <v>3549911.4828719511</v>
      </c>
      <c r="L10" s="34">
        <f t="shared" ref="L10:L16" si="2">+K10*100/J10</f>
        <v>35.348882079880021</v>
      </c>
      <c r="M10" s="34"/>
      <c r="N10" s="53">
        <v>10.053588453825157</v>
      </c>
      <c r="O10" s="53">
        <v>8.1577297845181196</v>
      </c>
    </row>
    <row r="11" spans="1:15" s="5" customFormat="1" ht="9" x14ac:dyDescent="0.15">
      <c r="A11" s="5">
        <v>1983</v>
      </c>
      <c r="B11" s="63">
        <v>9864800</v>
      </c>
      <c r="C11" s="19">
        <v>3436611.3430346013</v>
      </c>
      <c r="D11" s="34">
        <f t="shared" si="0"/>
        <v>34.83711117341052</v>
      </c>
      <c r="E11" s="34"/>
      <c r="F11" s="53">
        <f t="shared" si="1"/>
        <v>3.4403934274958914</v>
      </c>
      <c r="G11" s="53">
        <f t="shared" si="1"/>
        <v>5.2694731768490932</v>
      </c>
      <c r="I11" s="5">
        <v>1992</v>
      </c>
      <c r="J11" s="19">
        <v>10933400</v>
      </c>
      <c r="K11" s="19">
        <v>3899991.1238866453</v>
      </c>
      <c r="L11" s="34">
        <f t="shared" si="2"/>
        <v>35.670433020713091</v>
      </c>
      <c r="M11" s="34"/>
      <c r="N11" s="53">
        <v>8.8712969878018466</v>
      </c>
      <c r="O11" s="53">
        <v>9.861644232646416</v>
      </c>
    </row>
    <row r="12" spans="1:15" s="5" customFormat="1" ht="9" x14ac:dyDescent="0.15">
      <c r="A12" s="5">
        <v>1984</v>
      </c>
      <c r="B12" s="63">
        <v>10016400</v>
      </c>
      <c r="C12" s="19">
        <v>3473030.294425725</v>
      </c>
      <c r="D12" s="34">
        <f t="shared" si="0"/>
        <v>34.673438505108869</v>
      </c>
      <c r="E12" s="34"/>
      <c r="F12" s="53">
        <f t="shared" si="1"/>
        <v>1.536777228124242</v>
      </c>
      <c r="G12" s="53">
        <f t="shared" si="1"/>
        <v>1.0597343649271895</v>
      </c>
      <c r="I12" s="5">
        <v>1993</v>
      </c>
      <c r="J12" s="19">
        <v>11546100</v>
      </c>
      <c r="K12" s="19">
        <v>4167698.7072616369</v>
      </c>
      <c r="L12" s="34">
        <f t="shared" si="2"/>
        <v>36.096159805143181</v>
      </c>
      <c r="M12" s="34"/>
      <c r="N12" s="53">
        <v>5.6039292443338828</v>
      </c>
      <c r="O12" s="53">
        <v>6.8643126322861958</v>
      </c>
    </row>
    <row r="13" spans="1:15" s="5" customFormat="1" ht="9" x14ac:dyDescent="0.15">
      <c r="A13" s="5">
        <v>1985</v>
      </c>
      <c r="B13" s="63">
        <v>9320900</v>
      </c>
      <c r="C13" s="19">
        <v>3284015.0363381724</v>
      </c>
      <c r="D13" s="34">
        <f t="shared" si="0"/>
        <v>35.232810526217129</v>
      </c>
      <c r="E13" s="34"/>
      <c r="F13" s="53">
        <f t="shared" si="1"/>
        <v>-6.9436124755401174</v>
      </c>
      <c r="G13" s="53">
        <f t="shared" si="1"/>
        <v>-5.4423728578159913</v>
      </c>
      <c r="I13" s="5">
        <v>1994</v>
      </c>
      <c r="J13" s="19">
        <v>12453400</v>
      </c>
      <c r="K13" s="19">
        <v>4566525.4559731418</v>
      </c>
      <c r="L13" s="34">
        <f t="shared" si="2"/>
        <v>36.668905326843607</v>
      </c>
      <c r="M13" s="34"/>
      <c r="N13" s="53">
        <v>7.8580646278830102</v>
      </c>
      <c r="O13" s="53">
        <v>9.5694717090898394</v>
      </c>
    </row>
    <row r="14" spans="1:15" s="5" customFormat="1" ht="9" x14ac:dyDescent="0.15">
      <c r="A14" s="5">
        <v>1986</v>
      </c>
      <c r="B14" s="63">
        <v>9987900</v>
      </c>
      <c r="C14" s="19">
        <v>3514964.3900140231</v>
      </c>
      <c r="D14" s="34">
        <f t="shared" si="0"/>
        <v>35.192226494198209</v>
      </c>
      <c r="E14" s="34"/>
      <c r="F14" s="53">
        <f t="shared" si="1"/>
        <v>7.1559613342059292</v>
      </c>
      <c r="G14" s="53">
        <f t="shared" si="1"/>
        <v>7.0325303361999714</v>
      </c>
      <c r="I14" s="30" t="s">
        <v>10</v>
      </c>
      <c r="J14" s="19">
        <v>12067300</v>
      </c>
      <c r="K14" s="19">
        <v>4403428.6427772939</v>
      </c>
      <c r="L14" s="34">
        <f t="shared" si="2"/>
        <v>36.490587312632435</v>
      </c>
      <c r="M14" s="34"/>
      <c r="N14" s="53">
        <v>-3.1003581351277565</v>
      </c>
      <c r="O14" s="53">
        <v>-3.5715735030560913</v>
      </c>
    </row>
    <row r="15" spans="1:15" s="5" customFormat="1" ht="9" x14ac:dyDescent="0.15">
      <c r="A15" s="5">
        <v>1987</v>
      </c>
      <c r="B15" s="63">
        <v>10226500</v>
      </c>
      <c r="C15" s="19">
        <v>3627633.6446916172</v>
      </c>
      <c r="D15" s="34">
        <f t="shared" si="0"/>
        <v>35.47287580982367</v>
      </c>
      <c r="E15" s="34"/>
      <c r="F15" s="53">
        <f t="shared" si="1"/>
        <v>2.3888905575746744</v>
      </c>
      <c r="G15" s="53">
        <f t="shared" si="1"/>
        <v>3.205416674993522</v>
      </c>
      <c r="I15" s="30" t="s">
        <v>11</v>
      </c>
      <c r="J15" s="19">
        <v>12626300</v>
      </c>
      <c r="K15" s="19">
        <v>4541263.0044744359</v>
      </c>
      <c r="L15" s="34">
        <f t="shared" si="2"/>
        <v>35.966696534015796</v>
      </c>
      <c r="M15" s="34"/>
      <c r="N15" s="53">
        <v>4.6323535505042646</v>
      </c>
      <c r="O15" s="53">
        <v>3.130159993014181</v>
      </c>
    </row>
    <row r="16" spans="1:15" s="5" customFormat="1" ht="9" x14ac:dyDescent="0.15">
      <c r="A16" s="5">
        <v>1988</v>
      </c>
      <c r="B16" s="63">
        <v>10035800</v>
      </c>
      <c r="C16" s="19">
        <v>3578920.6449972009</v>
      </c>
      <c r="D16" s="34">
        <f t="shared" si="0"/>
        <v>35.661538143418568</v>
      </c>
      <c r="E16" s="34"/>
      <c r="F16" s="53">
        <f t="shared" si="1"/>
        <v>-1.8647631154353861</v>
      </c>
      <c r="G16" s="53">
        <f t="shared" si="1"/>
        <v>-1.3428312907423523</v>
      </c>
      <c r="I16" s="30" t="s">
        <v>12</v>
      </c>
      <c r="J16" s="19">
        <f>+J15*1.08</f>
        <v>13636404</v>
      </c>
      <c r="K16" s="19">
        <v>4896617.9367254917</v>
      </c>
      <c r="L16" s="34">
        <f t="shared" si="2"/>
        <v>35.908425247048207</v>
      </c>
      <c r="M16" s="34"/>
      <c r="N16" s="53">
        <v>8.0000000000000071</v>
      </c>
      <c r="O16" s="53">
        <v>7.8250242697005312</v>
      </c>
    </row>
    <row r="17" s="5" customFormat="1" ht="9" x14ac:dyDescent="0.15"/>
    <row r="18" s="5" customFormat="1" ht="9" x14ac:dyDescent="0.15"/>
    <row r="19" s="5" customFormat="1" ht="9" x14ac:dyDescent="0.15"/>
    <row r="20" s="5" customFormat="1" ht="9" x14ac:dyDescent="0.15"/>
    <row r="21" s="5" customFormat="1" ht="9" x14ac:dyDescent="0.15"/>
    <row r="22" s="5" customFormat="1" ht="9" x14ac:dyDescent="0.15"/>
    <row r="23" s="5" customFormat="1" ht="9" x14ac:dyDescent="0.15"/>
    <row r="24" s="5" customFormat="1" ht="9" x14ac:dyDescent="0.15"/>
    <row r="25" s="5" customFormat="1" ht="9" x14ac:dyDescent="0.15"/>
    <row r="26" s="5" customFormat="1" ht="9" x14ac:dyDescent="0.15"/>
    <row r="27" s="5" customFormat="1" ht="9" x14ac:dyDescent="0.15"/>
    <row r="38" spans="1:1" s="5" customFormat="1" ht="9" x14ac:dyDescent="0.15">
      <c r="A38" s="6" t="s">
        <v>89</v>
      </c>
    </row>
    <row r="53" spans="1:5" x14ac:dyDescent="0.2">
      <c r="B53">
        <v>1000</v>
      </c>
    </row>
    <row r="54" spans="1:5" x14ac:dyDescent="0.2">
      <c r="A54" s="5"/>
      <c r="B54" s="31" t="s">
        <v>49</v>
      </c>
      <c r="C54" s="31" t="s">
        <v>51</v>
      </c>
    </row>
    <row r="55" spans="1:5" x14ac:dyDescent="0.2">
      <c r="A55" s="5"/>
      <c r="B55" s="23" t="s">
        <v>50</v>
      </c>
      <c r="C55" s="33" t="s">
        <v>86</v>
      </c>
      <c r="D55" s="23" t="s">
        <v>54</v>
      </c>
      <c r="E55" s="6"/>
    </row>
    <row r="56" spans="1:5" x14ac:dyDescent="0.2">
      <c r="A56" s="5">
        <v>1980</v>
      </c>
      <c r="B56" s="63">
        <v>10307.200000000001</v>
      </c>
      <c r="C56" s="19">
        <v>3601.1499650732167</v>
      </c>
      <c r="D56" s="34">
        <v>34.938198201967715</v>
      </c>
    </row>
    <row r="57" spans="1:5" x14ac:dyDescent="0.2">
      <c r="A57" s="5">
        <v>1981</v>
      </c>
      <c r="B57" s="63">
        <v>9790.9</v>
      </c>
      <c r="C57" s="19">
        <v>3391.7270935462479</v>
      </c>
      <c r="D57" s="34">
        <v>34.641627363636111</v>
      </c>
    </row>
    <row r="58" spans="1:5" x14ac:dyDescent="0.2">
      <c r="A58" s="5">
        <v>1982</v>
      </c>
      <c r="B58" s="63">
        <v>9536.7000000000007</v>
      </c>
      <c r="C58" s="19">
        <v>3264.5849165229624</v>
      </c>
      <c r="D58" s="34">
        <v>34.231808870185311</v>
      </c>
    </row>
    <row r="59" spans="1:5" x14ac:dyDescent="0.2">
      <c r="A59" s="5">
        <v>1983</v>
      </c>
      <c r="B59" s="63">
        <v>9864.7999999999993</v>
      </c>
      <c r="C59" s="19">
        <v>3436.6113430346013</v>
      </c>
      <c r="D59" s="34">
        <v>34.83711117341052</v>
      </c>
    </row>
    <row r="60" spans="1:5" x14ac:dyDescent="0.2">
      <c r="A60" s="5">
        <v>1984</v>
      </c>
      <c r="B60" s="63">
        <v>10016.4</v>
      </c>
      <c r="C60" s="19">
        <v>3473.0302944257251</v>
      </c>
      <c r="D60" s="34">
        <v>34.673438505108869</v>
      </c>
    </row>
    <row r="61" spans="1:5" x14ac:dyDescent="0.2">
      <c r="A61" s="5">
        <v>1985</v>
      </c>
      <c r="B61" s="63">
        <v>9320.9</v>
      </c>
      <c r="C61" s="19">
        <v>3284.0150363381722</v>
      </c>
      <c r="D61" s="34">
        <v>35.232810526217129</v>
      </c>
    </row>
    <row r="62" spans="1:5" x14ac:dyDescent="0.2">
      <c r="A62" s="5">
        <v>1986</v>
      </c>
      <c r="B62" s="63">
        <v>9987.9</v>
      </c>
      <c r="C62" s="19">
        <v>3514.9643900140231</v>
      </c>
      <c r="D62" s="34">
        <v>35.192226494198209</v>
      </c>
    </row>
    <row r="63" spans="1:5" x14ac:dyDescent="0.2">
      <c r="A63" s="5">
        <v>1987</v>
      </c>
      <c r="B63" s="63">
        <v>10226.5</v>
      </c>
      <c r="C63" s="19">
        <v>3627.6336446916171</v>
      </c>
      <c r="D63" s="34">
        <v>35.47287580982367</v>
      </c>
    </row>
    <row r="64" spans="1:5" x14ac:dyDescent="0.2">
      <c r="A64" s="5">
        <v>1988</v>
      </c>
      <c r="B64" s="63">
        <v>10035.799999999999</v>
      </c>
      <c r="C64" s="19">
        <v>3578.9206449972007</v>
      </c>
      <c r="D64" s="34">
        <v>35.661538143418568</v>
      </c>
    </row>
    <row r="65" spans="1:7" x14ac:dyDescent="0.2">
      <c r="A65" s="5">
        <v>1989</v>
      </c>
      <c r="B65" s="63">
        <v>9339.4</v>
      </c>
      <c r="C65" s="19">
        <v>3326.839673585238</v>
      </c>
      <c r="D65" s="34">
        <v>35.621556776508534</v>
      </c>
    </row>
    <row r="66" spans="1:7" x14ac:dyDescent="0.2">
      <c r="A66" s="5">
        <v>1990</v>
      </c>
      <c r="B66" s="19">
        <v>9125.1</v>
      </c>
      <c r="C66" s="19">
        <v>3282.1616078151919</v>
      </c>
      <c r="D66" s="34">
        <v>35.968500156877099</v>
      </c>
    </row>
    <row r="67" spans="1:7" x14ac:dyDescent="0.2">
      <c r="A67" s="5">
        <v>1991</v>
      </c>
      <c r="B67" s="19">
        <v>10042.5</v>
      </c>
      <c r="C67" s="19">
        <v>3549.9114828719512</v>
      </c>
      <c r="D67" s="34">
        <v>35.348882079880021</v>
      </c>
    </row>
    <row r="68" spans="1:7" x14ac:dyDescent="0.2">
      <c r="A68" s="5">
        <v>1992</v>
      </c>
      <c r="B68" s="19">
        <v>10933.4</v>
      </c>
      <c r="C68" s="19">
        <v>3899.9911238866453</v>
      </c>
      <c r="D68" s="34">
        <v>35.670433020713091</v>
      </c>
    </row>
    <row r="69" spans="1:7" x14ac:dyDescent="0.2">
      <c r="A69" s="5">
        <v>1993</v>
      </c>
      <c r="B69" s="19">
        <v>11546.1</v>
      </c>
      <c r="C69" s="19">
        <v>4167.6987072616366</v>
      </c>
      <c r="D69" s="34">
        <v>36.096159805143181</v>
      </c>
    </row>
    <row r="70" spans="1:7" x14ac:dyDescent="0.2">
      <c r="A70" s="5">
        <v>1994</v>
      </c>
      <c r="B70" s="19">
        <v>12453.4</v>
      </c>
      <c r="C70" s="19">
        <v>4566.525455973142</v>
      </c>
      <c r="D70" s="34">
        <v>36.668905326843607</v>
      </c>
    </row>
    <row r="71" spans="1:7" x14ac:dyDescent="0.2">
      <c r="A71" s="30" t="s">
        <v>10</v>
      </c>
      <c r="B71" s="19">
        <v>12067.3</v>
      </c>
      <c r="C71" s="19">
        <v>4403.428642777294</v>
      </c>
      <c r="D71" s="34">
        <v>36.490587312632435</v>
      </c>
    </row>
    <row r="72" spans="1:7" x14ac:dyDescent="0.2">
      <c r="A72" s="30" t="s">
        <v>11</v>
      </c>
      <c r="B72" s="19">
        <v>12626.3</v>
      </c>
      <c r="C72" s="19">
        <v>4541.2630044744355</v>
      </c>
      <c r="D72" s="34">
        <v>35.966696534015796</v>
      </c>
    </row>
    <row r="73" spans="1:7" ht="14.25" customHeight="1" x14ac:dyDescent="0.2">
      <c r="A73" s="30" t="s">
        <v>12</v>
      </c>
      <c r="B73" s="19">
        <v>13636.404</v>
      </c>
      <c r="C73" s="19">
        <v>4896.6179367254917</v>
      </c>
      <c r="D73" s="34">
        <v>35.908425247048207</v>
      </c>
    </row>
    <row r="75" spans="1:7" x14ac:dyDescent="0.2">
      <c r="A75" s="5"/>
      <c r="B75" s="31"/>
      <c r="C75" s="31"/>
      <c r="D75" s="32"/>
      <c r="E75" s="37"/>
      <c r="F75" s="64"/>
      <c r="G75" s="64"/>
    </row>
    <row r="76" spans="1:7" x14ac:dyDescent="0.2">
      <c r="A76" s="5"/>
      <c r="B76" s="64" t="s">
        <v>82</v>
      </c>
      <c r="C76" s="64"/>
      <c r="D76" s="33"/>
      <c r="E76" s="37"/>
      <c r="F76" s="12"/>
      <c r="G76" s="12"/>
    </row>
    <row r="77" spans="1:7" x14ac:dyDescent="0.2">
      <c r="B77" s="12" t="s">
        <v>50</v>
      </c>
      <c r="C77" s="12" t="s">
        <v>84</v>
      </c>
      <c r="D77" s="34"/>
      <c r="E77" s="34"/>
      <c r="F77" s="53"/>
      <c r="G77" s="53"/>
    </row>
    <row r="78" spans="1:7" x14ac:dyDescent="0.2">
      <c r="A78" s="5">
        <v>1990</v>
      </c>
      <c r="B78" s="53">
        <v>-2.294579951602882</v>
      </c>
      <c r="C78" s="53">
        <v>-1.3429581871583718</v>
      </c>
      <c r="D78" s="34"/>
      <c r="E78" s="34"/>
      <c r="F78" s="53"/>
      <c r="G78" s="53"/>
    </row>
    <row r="79" spans="1:7" x14ac:dyDescent="0.2">
      <c r="A79" s="5">
        <v>1991</v>
      </c>
      <c r="B79" s="53">
        <v>10.053588453825157</v>
      </c>
      <c r="C79" s="53">
        <v>8.1577297845181196</v>
      </c>
      <c r="D79" s="34"/>
      <c r="E79" s="34"/>
      <c r="F79" s="53"/>
      <c r="G79" s="53"/>
    </row>
    <row r="80" spans="1:7" x14ac:dyDescent="0.2">
      <c r="A80" s="5">
        <v>1992</v>
      </c>
      <c r="B80" s="53">
        <v>8.8712969878018466</v>
      </c>
      <c r="C80" s="53">
        <v>9.861644232646416</v>
      </c>
      <c r="D80" s="34"/>
      <c r="E80" s="34"/>
      <c r="F80" s="53"/>
      <c r="G80" s="53"/>
    </row>
    <row r="81" spans="1:7" x14ac:dyDescent="0.2">
      <c r="A81" s="5">
        <v>1993</v>
      </c>
      <c r="B81" s="53">
        <v>5.6039292443338828</v>
      </c>
      <c r="C81" s="53">
        <v>6.8643126322861958</v>
      </c>
      <c r="D81" s="34"/>
      <c r="E81" s="34"/>
      <c r="F81" s="53"/>
      <c r="G81" s="53"/>
    </row>
    <row r="82" spans="1:7" x14ac:dyDescent="0.2">
      <c r="A82" s="5">
        <v>1994</v>
      </c>
      <c r="B82" s="53">
        <v>7.8580646278830102</v>
      </c>
      <c r="C82" s="53">
        <v>9.5694717090898394</v>
      </c>
      <c r="D82" s="34"/>
      <c r="E82" s="34"/>
      <c r="F82" s="53"/>
      <c r="G82" s="53"/>
    </row>
    <row r="83" spans="1:7" x14ac:dyDescent="0.2">
      <c r="A83" s="30" t="s">
        <v>10</v>
      </c>
      <c r="B83" s="53">
        <v>-3.1003581351277565</v>
      </c>
      <c r="C83" s="53">
        <v>-3.5715735030560913</v>
      </c>
      <c r="D83" s="34"/>
      <c r="E83" s="34"/>
      <c r="F83" s="53"/>
      <c r="G83" s="53"/>
    </row>
    <row r="84" spans="1:7" x14ac:dyDescent="0.2">
      <c r="A84" s="30" t="s">
        <v>11</v>
      </c>
      <c r="B84" s="53">
        <v>4.6323535505042646</v>
      </c>
      <c r="C84" s="53">
        <v>3.130159993014181</v>
      </c>
      <c r="D84" s="34"/>
      <c r="E84" s="34"/>
      <c r="F84" s="53"/>
      <c r="G84" s="53"/>
    </row>
    <row r="85" spans="1:7" x14ac:dyDescent="0.2">
      <c r="A85" s="30" t="s">
        <v>12</v>
      </c>
      <c r="B85" s="53">
        <v>8.0000000000000071</v>
      </c>
      <c r="C85" s="53">
        <v>7.8250242697005312</v>
      </c>
    </row>
  </sheetData>
  <mergeCells count="4">
    <mergeCell ref="F5:G5"/>
    <mergeCell ref="N5:O5"/>
    <mergeCell ref="F75:G75"/>
    <mergeCell ref="B76:C76"/>
  </mergeCells>
  <pageMargins left="0.75" right="0.75" top="1" bottom="1" header="0" footer="0"/>
  <pageSetup paperSize="9" orientation="portrait" horizontalDpi="4294967292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3"/>
  <sheetViews>
    <sheetView showGridLines="0" zoomScaleNormal="25" zoomScaleSheetLayoutView="25" workbookViewId="0">
      <selection activeCell="A2" sqref="A2:A4"/>
    </sheetView>
  </sheetViews>
  <sheetFormatPr baseColWidth="10" defaultRowHeight="12.75" x14ac:dyDescent="0.2"/>
  <cols>
    <col min="1" max="1" width="13.7109375" customWidth="1"/>
    <col min="2" max="18" width="13.5703125" customWidth="1"/>
    <col min="19" max="20" width="13.7109375" customWidth="1"/>
  </cols>
  <sheetData>
    <row r="1" spans="1:20" s="1" customFormat="1" ht="18" x14ac:dyDescent="0.25"/>
    <row r="2" spans="1:20" s="4" customFormat="1" ht="15.75" x14ac:dyDescent="0.25">
      <c r="A2" s="4" t="s">
        <v>17</v>
      </c>
    </row>
    <row r="3" spans="1:20" s="4" customFormat="1" ht="15.75" x14ac:dyDescent="0.25">
      <c r="A3" s="4" t="s">
        <v>18</v>
      </c>
    </row>
    <row r="4" spans="1:20" s="5" customFormat="1" ht="15.75" x14ac:dyDescent="0.25">
      <c r="A4" s="4" t="s">
        <v>57</v>
      </c>
      <c r="B4" s="6"/>
      <c r="C4" s="6"/>
      <c r="D4" s="6"/>
      <c r="E4" s="6"/>
    </row>
    <row r="5" spans="1:20" s="5" customFormat="1" ht="15.75" x14ac:dyDescent="0.25">
      <c r="A5" s="4"/>
      <c r="B5" s="6"/>
      <c r="C5" s="6"/>
      <c r="D5" s="6"/>
      <c r="E5" s="6"/>
    </row>
    <row r="6" spans="1:20" s="6" customFormat="1" ht="9" x14ac:dyDescent="0.15">
      <c r="B6" s="64" t="s">
        <v>63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spans="1:20" s="12" customFormat="1" ht="9" x14ac:dyDescent="0.15">
      <c r="B7" s="22">
        <v>1980</v>
      </c>
      <c r="C7" s="22">
        <v>1981</v>
      </c>
      <c r="D7" s="22">
        <v>1982</v>
      </c>
      <c r="E7" s="22">
        <v>1983</v>
      </c>
      <c r="F7" s="22">
        <v>1984</v>
      </c>
      <c r="G7" s="22">
        <v>1985</v>
      </c>
      <c r="H7" s="22">
        <v>1986</v>
      </c>
      <c r="I7" s="22">
        <v>1987</v>
      </c>
      <c r="J7" s="22">
        <v>1988</v>
      </c>
      <c r="K7" s="22">
        <v>1989</v>
      </c>
      <c r="L7" s="22">
        <v>1990</v>
      </c>
      <c r="M7" s="22">
        <v>1991</v>
      </c>
      <c r="N7" s="22">
        <v>1992</v>
      </c>
      <c r="O7" s="22">
        <v>1993</v>
      </c>
      <c r="P7" s="22">
        <v>1994</v>
      </c>
      <c r="Q7" s="22" t="s">
        <v>10</v>
      </c>
      <c r="R7" s="22" t="s">
        <v>11</v>
      </c>
      <c r="S7" s="22" t="s">
        <v>12</v>
      </c>
    </row>
    <row r="8" spans="1:20" s="7" customFormat="1" ht="9" x14ac:dyDescent="0.15"/>
    <row r="9" spans="1:20" s="13" customFormat="1" ht="9" x14ac:dyDescent="0.15">
      <c r="A9" s="13" t="s">
        <v>29</v>
      </c>
      <c r="B9" s="14">
        <v>1360.0009657770472</v>
      </c>
      <c r="C9" s="14">
        <v>2610.1756785114108</v>
      </c>
      <c r="D9" s="14">
        <v>7194.1507693074536</v>
      </c>
      <c r="E9" s="14">
        <v>35909.198748945986</v>
      </c>
      <c r="F9" s="14">
        <v>250837.68088372055</v>
      </c>
      <c r="G9" s="14">
        <v>1844341.9147445692</v>
      </c>
      <c r="H9" s="14">
        <v>3514964.3891758411</v>
      </c>
      <c r="I9" s="14">
        <v>8110691.4858282115</v>
      </c>
      <c r="J9" s="15">
        <v>37845937.703071706</v>
      </c>
      <c r="K9" s="15">
        <v>1199298926.9194303</v>
      </c>
      <c r="L9" s="15">
        <v>23235220232.974106</v>
      </c>
      <c r="M9" s="15">
        <v>58780672915.843674</v>
      </c>
      <c r="N9" s="15">
        <v>75480358188.639206</v>
      </c>
      <c r="O9" s="15">
        <v>86819373264.048615</v>
      </c>
      <c r="P9" s="15">
        <v>97659565821.714172</v>
      </c>
      <c r="Q9" s="15">
        <v>97804366679.03154</v>
      </c>
      <c r="R9" s="15">
        <v>102667121085.22075</v>
      </c>
      <c r="S9" s="15">
        <v>111785996049.752</v>
      </c>
      <c r="T9" s="13" t="s">
        <v>29</v>
      </c>
    </row>
    <row r="10" spans="1:20" s="5" customFormat="1" ht="9" x14ac:dyDescent="0.1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20" s="5" customFormat="1" ht="9" x14ac:dyDescent="0.15">
      <c r="A11" s="5" t="s">
        <v>19</v>
      </c>
      <c r="B11" s="9">
        <v>85.618808960082902</v>
      </c>
      <c r="C11" s="9">
        <v>157.17733218897746</v>
      </c>
      <c r="D11" s="9">
        <v>604.23968638365352</v>
      </c>
      <c r="E11" s="9">
        <v>3016.3816559457218</v>
      </c>
      <c r="F11" s="9">
        <v>15771.082656418013</v>
      </c>
      <c r="G11" s="9">
        <v>98036.539090300765</v>
      </c>
      <c r="H11" s="9">
        <v>235010.23668027724</v>
      </c>
      <c r="I11" s="9">
        <v>472984.03391866235</v>
      </c>
      <c r="J11" s="9">
        <v>2182774.4101857161</v>
      </c>
      <c r="K11" s="8">
        <v>59107224.360257432</v>
      </c>
      <c r="L11" s="8">
        <v>1048016377.1703625</v>
      </c>
      <c r="M11" s="8">
        <v>2587678125.2950077</v>
      </c>
      <c r="N11" s="8">
        <v>3601025000.8171887</v>
      </c>
      <c r="O11" s="8">
        <v>3511180451.3631806</v>
      </c>
      <c r="P11" s="8">
        <v>3568110879.7387166</v>
      </c>
      <c r="Q11" s="8">
        <v>4018012337.9326148</v>
      </c>
      <c r="R11" s="8">
        <v>4656958373.977705</v>
      </c>
      <c r="S11" s="8">
        <v>4936864445.9006453</v>
      </c>
      <c r="T11" s="5" t="s">
        <v>19</v>
      </c>
    </row>
    <row r="12" spans="1:20" s="5" customFormat="1" ht="9" x14ac:dyDescent="0.15">
      <c r="A12" s="5" t="s">
        <v>20</v>
      </c>
      <c r="B12" s="9">
        <v>3.1628999700000016</v>
      </c>
      <c r="C12" s="9">
        <v>4.8978700000000028</v>
      </c>
      <c r="D12" s="9">
        <v>8.953390000000006</v>
      </c>
      <c r="E12" s="9">
        <v>81.462230000000048</v>
      </c>
      <c r="F12" s="9">
        <v>604.38068000000032</v>
      </c>
      <c r="G12" s="9">
        <v>2723.5979100000018</v>
      </c>
      <c r="H12" s="9">
        <v>6532.9470000000038</v>
      </c>
      <c r="I12" s="9">
        <v>14239.486769083414</v>
      </c>
      <c r="J12" s="9">
        <v>30687.120413509518</v>
      </c>
      <c r="K12" s="8">
        <v>749028.43215627968</v>
      </c>
      <c r="L12" s="8">
        <v>24940840.968086492</v>
      </c>
      <c r="M12" s="8">
        <v>44366711.476330258</v>
      </c>
      <c r="N12" s="8">
        <v>54614317.766211763</v>
      </c>
      <c r="O12" s="8">
        <v>84437737.570033073</v>
      </c>
      <c r="P12" s="8">
        <v>73754167.839479133</v>
      </c>
      <c r="Q12" s="8">
        <v>101425401.55274722</v>
      </c>
      <c r="R12" s="8">
        <v>147825864.59580454</v>
      </c>
      <c r="S12" s="8">
        <v>165047577.82121578</v>
      </c>
      <c r="T12" s="5" t="s">
        <v>20</v>
      </c>
    </row>
    <row r="13" spans="1:20" s="5" customFormat="1" ht="9" x14ac:dyDescent="0.15">
      <c r="A13" s="5" t="s">
        <v>21</v>
      </c>
      <c r="B13" s="9">
        <v>473.80190188440508</v>
      </c>
      <c r="C13" s="9">
        <v>834.95899410961692</v>
      </c>
      <c r="D13" s="9">
        <v>2669.1356155864578</v>
      </c>
      <c r="E13" s="9">
        <v>13513.979718735352</v>
      </c>
      <c r="F13" s="9">
        <v>96362.477118469644</v>
      </c>
      <c r="G13" s="9">
        <v>699198.29679041903</v>
      </c>
      <c r="H13" s="9">
        <v>1233254.5020808845</v>
      </c>
      <c r="I13" s="9">
        <v>2869389.0690862904</v>
      </c>
      <c r="J13" s="9">
        <v>14467948.356301777</v>
      </c>
      <c r="K13" s="8">
        <v>449005867.4553383</v>
      </c>
      <c r="L13" s="8">
        <v>8263386716.3115807</v>
      </c>
      <c r="M13" s="8">
        <v>19547188704.814957</v>
      </c>
      <c r="N13" s="8">
        <v>23494221232.525593</v>
      </c>
      <c r="O13" s="8">
        <v>26087747311.93557</v>
      </c>
      <c r="P13" s="8">
        <v>28834699203.726135</v>
      </c>
      <c r="Q13" s="8">
        <v>27519779321.051796</v>
      </c>
      <c r="R13" s="8">
        <v>28918969506.628544</v>
      </c>
      <c r="S13" s="8">
        <v>31902163644.023819</v>
      </c>
      <c r="T13" s="5" t="s">
        <v>21</v>
      </c>
    </row>
    <row r="14" spans="1:20" s="5" customFormat="1" ht="9" x14ac:dyDescent="0.15">
      <c r="A14" s="5" t="s">
        <v>22</v>
      </c>
      <c r="B14" s="9">
        <v>22.167810061294105</v>
      </c>
      <c r="C14" s="9">
        <v>44.37257966624454</v>
      </c>
      <c r="D14" s="9">
        <v>125.17598731306273</v>
      </c>
      <c r="E14" s="9">
        <v>631.99963620657502</v>
      </c>
      <c r="F14" s="9">
        <v>4740.8163202506585</v>
      </c>
      <c r="G14" s="9">
        <v>35779.881198658397</v>
      </c>
      <c r="H14" s="9">
        <v>68252.680900000007</v>
      </c>
      <c r="I14" s="9">
        <v>164643.59240027098</v>
      </c>
      <c r="J14" s="9">
        <v>798522.63911651284</v>
      </c>
      <c r="K14" s="8">
        <v>26023330.729425065</v>
      </c>
      <c r="L14" s="8">
        <v>522719678.32648772</v>
      </c>
      <c r="M14" s="8">
        <v>1310766656.2735736</v>
      </c>
      <c r="N14" s="8">
        <v>1577651904.8187244</v>
      </c>
      <c r="O14" s="8">
        <v>1762257051.5550311</v>
      </c>
      <c r="P14" s="8">
        <v>2050600836.658699</v>
      </c>
      <c r="Q14" s="8">
        <v>2210329198.144558</v>
      </c>
      <c r="R14" s="8">
        <v>2351020388.0339756</v>
      </c>
      <c r="S14" s="8">
        <v>2504212089.2474217</v>
      </c>
      <c r="T14" s="5" t="s">
        <v>22</v>
      </c>
    </row>
    <row r="15" spans="1:20" s="5" customFormat="1" ht="9" x14ac:dyDescent="0.15">
      <c r="A15" s="5" t="s">
        <v>23</v>
      </c>
      <c r="B15" s="9">
        <v>101.87192469630479</v>
      </c>
      <c r="C15" s="9">
        <v>192.71868155984478</v>
      </c>
      <c r="D15" s="9">
        <v>465.59544047981092</v>
      </c>
      <c r="E15" s="9">
        <v>2081.9835777458588</v>
      </c>
      <c r="F15" s="9">
        <v>12445.551416057569</v>
      </c>
      <c r="G15" s="9">
        <v>71341.714390169276</v>
      </c>
      <c r="H15" s="9">
        <v>132864.97356872758</v>
      </c>
      <c r="I15" s="9">
        <v>437343.85765059222</v>
      </c>
      <c r="J15" s="9">
        <v>1954515.3429919314</v>
      </c>
      <c r="K15" s="8">
        <v>57332036.621436007</v>
      </c>
      <c r="L15" s="8">
        <v>836483490.54794049</v>
      </c>
      <c r="M15" s="8">
        <v>2205500884.6639218</v>
      </c>
      <c r="N15" s="8">
        <v>3791617182.3984308</v>
      </c>
      <c r="O15" s="8">
        <v>5760098487.967454</v>
      </c>
      <c r="P15" s="8">
        <v>7308213010.2834034</v>
      </c>
      <c r="Q15" s="8">
        <v>6827235278.2851887</v>
      </c>
      <c r="R15" s="8">
        <v>6857191678.943408</v>
      </c>
      <c r="S15" s="8">
        <v>7361090661.6471605</v>
      </c>
      <c r="T15" s="5" t="s">
        <v>23</v>
      </c>
    </row>
    <row r="16" spans="1:20" s="5" customFormat="1" ht="9" x14ac:dyDescent="0.15">
      <c r="A16" s="5" t="s">
        <v>24</v>
      </c>
      <c r="B16" s="9">
        <v>210.09917392768705</v>
      </c>
      <c r="C16" s="9">
        <v>395.70809206970483</v>
      </c>
      <c r="D16" s="9">
        <v>1091.4675296941655</v>
      </c>
      <c r="E16" s="9">
        <v>5174.2093583839005</v>
      </c>
      <c r="F16" s="9">
        <v>38627.388671713306</v>
      </c>
      <c r="G16" s="9">
        <v>264298.29565683374</v>
      </c>
      <c r="H16" s="9">
        <v>500316.97726199997</v>
      </c>
      <c r="I16" s="9">
        <v>1147232.4204176068</v>
      </c>
      <c r="J16" s="9">
        <v>5161567.8103367677</v>
      </c>
      <c r="K16" s="8">
        <v>160347981.20153981</v>
      </c>
      <c r="L16" s="8">
        <v>3310609249.3899946</v>
      </c>
      <c r="M16" s="8">
        <v>9420203148.5018482</v>
      </c>
      <c r="N16" s="8">
        <v>12740940150.159544</v>
      </c>
      <c r="O16" s="8">
        <v>14306530081.021423</v>
      </c>
      <c r="P16" s="8">
        <v>16006814300.231661</v>
      </c>
      <c r="Q16" s="8">
        <v>15433416386.635633</v>
      </c>
      <c r="R16" s="8">
        <v>16317210515.334999</v>
      </c>
      <c r="S16" s="8">
        <v>17796463551.813213</v>
      </c>
      <c r="T16" s="5" t="s">
        <v>24</v>
      </c>
    </row>
    <row r="17" spans="1:20" s="5" customFormat="1" ht="9" x14ac:dyDescent="0.15">
      <c r="A17" s="5" t="s">
        <v>25</v>
      </c>
      <c r="B17" s="9">
        <v>81.172155932640493</v>
      </c>
      <c r="C17" s="9">
        <v>200.18892782107156</v>
      </c>
      <c r="D17" s="9">
        <v>406.00528407157759</v>
      </c>
      <c r="E17" s="9">
        <v>1738.6834067681505</v>
      </c>
      <c r="F17" s="9">
        <v>11935.192529882235</v>
      </c>
      <c r="G17" s="9">
        <v>91469.73491913054</v>
      </c>
      <c r="H17" s="9">
        <v>140254.72210814949</v>
      </c>
      <c r="I17" s="9">
        <v>317430.48585424223</v>
      </c>
      <c r="J17" s="9">
        <v>1954262.0325758699</v>
      </c>
      <c r="K17" s="8">
        <v>52958456.147223681</v>
      </c>
      <c r="L17" s="8">
        <v>1224471509.2865686</v>
      </c>
      <c r="M17" s="8">
        <v>2885763268.2892046</v>
      </c>
      <c r="N17" s="8">
        <v>3613887451.1959248</v>
      </c>
      <c r="O17" s="8">
        <v>3981030932.6744795</v>
      </c>
      <c r="P17" s="8">
        <v>5246904627.5179424</v>
      </c>
      <c r="Q17" s="8">
        <v>6085238116.1938496</v>
      </c>
      <c r="R17" s="8">
        <v>6912336946.0602627</v>
      </c>
      <c r="S17" s="8">
        <v>8292904311.6277266</v>
      </c>
      <c r="T17" s="5" t="s">
        <v>25</v>
      </c>
    </row>
    <row r="18" spans="1:20" s="5" customFormat="1" ht="9" x14ac:dyDescent="0.15">
      <c r="A18" s="5" t="s">
        <v>26</v>
      </c>
      <c r="B18" s="9">
        <v>183.6110449420477</v>
      </c>
      <c r="C18" s="9">
        <v>392.82555204922693</v>
      </c>
      <c r="D18" s="9">
        <v>798.65972448539549</v>
      </c>
      <c r="E18" s="9">
        <v>3880.9</v>
      </c>
      <c r="F18" s="9">
        <v>33134.049578237114</v>
      </c>
      <c r="G18" s="9">
        <v>242063.48702614184</v>
      </c>
      <c r="H18" s="9">
        <v>550050.55566924089</v>
      </c>
      <c r="I18" s="9">
        <v>1155625.6680300098</v>
      </c>
      <c r="J18" s="9">
        <v>4500963.258998978</v>
      </c>
      <c r="K18" s="8">
        <v>189664617.49353522</v>
      </c>
      <c r="L18" s="8">
        <v>3454528537.3773241</v>
      </c>
      <c r="M18" s="8">
        <v>9209343786.4027405</v>
      </c>
      <c r="N18" s="8">
        <v>12114007130.002232</v>
      </c>
      <c r="O18" s="8">
        <v>14767684346.605333</v>
      </c>
      <c r="P18" s="8">
        <v>16224280286.315554</v>
      </c>
      <c r="Q18" s="8">
        <v>16775635782.6931</v>
      </c>
      <c r="R18" s="8">
        <v>17245170295.793365</v>
      </c>
      <c r="S18" s="8">
        <v>18559202463.176659</v>
      </c>
      <c r="T18" s="5" t="s">
        <v>26</v>
      </c>
    </row>
    <row r="19" spans="1:20" s="5" customFormat="1" ht="9" x14ac:dyDescent="0.15">
      <c r="A19" s="5" t="s">
        <v>27</v>
      </c>
      <c r="B19" s="9">
        <v>198.4</v>
      </c>
      <c r="C19" s="9">
        <v>387.32764904672376</v>
      </c>
      <c r="D19" s="9">
        <v>1024.9181112933293</v>
      </c>
      <c r="E19" s="9">
        <v>5789.5425743831884</v>
      </c>
      <c r="F19" s="9">
        <v>37216.741912691999</v>
      </c>
      <c r="G19" s="9">
        <v>339430.36776291556</v>
      </c>
      <c r="H19" s="9">
        <v>648426.79390656168</v>
      </c>
      <c r="I19" s="9">
        <v>1531802.8717014543</v>
      </c>
      <c r="J19" s="9">
        <v>6794696.7321506422</v>
      </c>
      <c r="K19" s="8">
        <v>204110384.47851831</v>
      </c>
      <c r="L19" s="8">
        <v>4550063833.5957603</v>
      </c>
      <c r="M19" s="8">
        <v>11569861630.126081</v>
      </c>
      <c r="N19" s="8">
        <v>14492393818.955355</v>
      </c>
      <c r="O19" s="8">
        <v>16558406863.356102</v>
      </c>
      <c r="P19" s="8">
        <v>18346188509.402588</v>
      </c>
      <c r="Q19" s="8">
        <v>18833294856.542049</v>
      </c>
      <c r="R19" s="8">
        <v>19260437515.852673</v>
      </c>
      <c r="S19" s="8">
        <v>20268047304.494499</v>
      </c>
      <c r="T19" s="5" t="s">
        <v>27</v>
      </c>
    </row>
    <row r="20" spans="1:20" s="5" customFormat="1" ht="9" x14ac:dyDescent="0.15"/>
    <row r="21" spans="1:20" s="5" customFormat="1" ht="9" x14ac:dyDescent="0.15">
      <c r="A21" s="10"/>
      <c r="B21" s="7"/>
      <c r="C21" s="7"/>
    </row>
    <row r="22" spans="1:20" s="5" customFormat="1" ht="9" x14ac:dyDescent="0.15"/>
    <row r="23" spans="1:20" s="5" customFormat="1" ht="9" x14ac:dyDescent="0.15"/>
    <row r="24" spans="1:20" s="5" customFormat="1" ht="9" x14ac:dyDescent="0.15"/>
    <row r="25" spans="1:20" s="5" customFormat="1" ht="9" x14ac:dyDescent="0.15"/>
    <row r="26" spans="1:20" s="5" customFormat="1" ht="9" x14ac:dyDescent="0.15"/>
    <row r="27" spans="1:20" s="5" customFormat="1" ht="9" x14ac:dyDescent="0.15"/>
    <row r="28" spans="1:20" s="5" customFormat="1" ht="9" x14ac:dyDescent="0.15"/>
    <row r="29" spans="1:20" s="5" customFormat="1" ht="9" x14ac:dyDescent="0.15"/>
    <row r="30" spans="1:20" s="5" customFormat="1" ht="9" x14ac:dyDescent="0.15"/>
    <row r="31" spans="1:20" s="5" customFormat="1" ht="9" x14ac:dyDescent="0.15"/>
    <row r="32" spans="1:20" s="5" customFormat="1" ht="9" x14ac:dyDescent="0.15"/>
    <row r="33" spans="1:12" s="5" customFormat="1" ht="9" x14ac:dyDescent="0.15"/>
    <row r="34" spans="1:12" s="5" customFormat="1" ht="9" x14ac:dyDescent="0.15">
      <c r="L34" s="11"/>
    </row>
    <row r="35" spans="1:12" s="5" customFormat="1" ht="9" x14ac:dyDescent="0.15"/>
    <row r="36" spans="1:12" s="5" customFormat="1" ht="9" x14ac:dyDescent="0.15"/>
    <row r="37" spans="1:12" s="5" customFormat="1" ht="9" x14ac:dyDescent="0.15"/>
    <row r="38" spans="1:12" s="5" customFormat="1" ht="9" x14ac:dyDescent="0.15"/>
    <row r="39" spans="1:12" s="5" customFormat="1" ht="9" x14ac:dyDescent="0.15"/>
    <row r="45" spans="1:12" x14ac:dyDescent="0.2">
      <c r="C45" t="s">
        <v>62</v>
      </c>
    </row>
    <row r="46" spans="1:12" s="5" customFormat="1" ht="9" x14ac:dyDescent="0.15"/>
    <row r="47" spans="1:12" s="5" customFormat="1" ht="9" x14ac:dyDescent="0.15">
      <c r="A47" s="6" t="s">
        <v>28</v>
      </c>
    </row>
    <row r="48" spans="1:12" x14ac:dyDescent="0.2">
      <c r="A48" s="10" t="s">
        <v>30</v>
      </c>
    </row>
    <row r="49" spans="1:1" x14ac:dyDescent="0.2">
      <c r="A49" s="10" t="s">
        <v>59</v>
      </c>
    </row>
    <row r="50" spans="1:1" x14ac:dyDescent="0.2">
      <c r="A50" s="10" t="s">
        <v>58</v>
      </c>
    </row>
    <row r="51" spans="1:1" x14ac:dyDescent="0.2">
      <c r="A51" s="10" t="s">
        <v>34</v>
      </c>
    </row>
    <row r="52" spans="1:1" x14ac:dyDescent="0.2">
      <c r="A52" s="10" t="s">
        <v>35</v>
      </c>
    </row>
    <row r="53" spans="1:1" x14ac:dyDescent="0.2">
      <c r="A53" s="10" t="s">
        <v>36</v>
      </c>
    </row>
    <row r="54" spans="1:1" x14ac:dyDescent="0.2">
      <c r="A54" s="10" t="s">
        <v>37</v>
      </c>
    </row>
    <row r="55" spans="1:1" x14ac:dyDescent="0.2">
      <c r="A55" s="10" t="s">
        <v>61</v>
      </c>
    </row>
    <row r="56" spans="1:1" x14ac:dyDescent="0.2">
      <c r="A56" s="5" t="s">
        <v>60</v>
      </c>
    </row>
    <row r="70" s="1" customFormat="1" ht="18" x14ac:dyDescent="0.25"/>
    <row r="71" s="1" customFormat="1" ht="18" x14ac:dyDescent="0.25"/>
    <row r="72" s="1" customFormat="1" ht="18" x14ac:dyDescent="0.25"/>
    <row r="73" s="1" customFormat="1" ht="18" x14ac:dyDescent="0.25"/>
    <row r="74" s="1" customFormat="1" ht="18" x14ac:dyDescent="0.25"/>
    <row r="75" s="1" customFormat="1" ht="18" x14ac:dyDescent="0.25"/>
    <row r="76" s="1" customFormat="1" ht="18" x14ac:dyDescent="0.25"/>
    <row r="77" s="1" customFormat="1" ht="18" x14ac:dyDescent="0.25"/>
    <row r="78" s="1" customFormat="1" ht="18" x14ac:dyDescent="0.25"/>
    <row r="79" s="1" customFormat="1" ht="18" x14ac:dyDescent="0.25"/>
    <row r="80" s="1" customFormat="1" ht="18" x14ac:dyDescent="0.25"/>
    <row r="91" spans="1:10" x14ac:dyDescent="0.2">
      <c r="A91" s="6"/>
      <c r="B91" s="16">
        <v>1990</v>
      </c>
      <c r="C91" s="16">
        <v>1991</v>
      </c>
      <c r="D91" s="16">
        <v>1992</v>
      </c>
      <c r="E91" s="16">
        <v>1993</v>
      </c>
      <c r="F91" s="16">
        <v>1994</v>
      </c>
      <c r="G91" s="16" t="s">
        <v>10</v>
      </c>
      <c r="H91" s="16" t="s">
        <v>11</v>
      </c>
      <c r="I91" s="16" t="s">
        <v>12</v>
      </c>
    </row>
    <row r="92" spans="1:10" s="6" customFormat="1" ht="9" x14ac:dyDescent="0.15">
      <c r="B92" s="17">
        <v>23235220.232974105</v>
      </c>
      <c r="C92" s="17">
        <v>58780672.915843673</v>
      </c>
      <c r="D92" s="17">
        <v>75480358.188639209</v>
      </c>
      <c r="E92" s="17">
        <v>86819373.264048621</v>
      </c>
      <c r="F92" s="17">
        <v>97659565.821714178</v>
      </c>
      <c r="G92" s="17">
        <v>97804366.679031536</v>
      </c>
      <c r="H92" s="17">
        <v>102667121.08522075</v>
      </c>
      <c r="I92" s="17">
        <v>111785996.049752</v>
      </c>
    </row>
    <row r="93" spans="1:10" x14ac:dyDescent="0.2">
      <c r="A93" s="3"/>
      <c r="B93" s="6">
        <v>1990</v>
      </c>
      <c r="C93" s="6">
        <v>1991</v>
      </c>
      <c r="D93" s="6">
        <v>1992</v>
      </c>
      <c r="E93" s="6">
        <v>1993</v>
      </c>
      <c r="F93" s="6">
        <v>1994</v>
      </c>
      <c r="G93" s="12" t="s">
        <v>10</v>
      </c>
      <c r="H93" s="12" t="s">
        <v>11</v>
      </c>
      <c r="I93" s="12" t="s">
        <v>12</v>
      </c>
    </row>
    <row r="94" spans="1:10" s="3" customFormat="1" x14ac:dyDescent="0.2">
      <c r="A94" s="20" t="s">
        <v>19</v>
      </c>
      <c r="B94" s="20">
        <v>1048016.3771703625</v>
      </c>
      <c r="C94" s="20">
        <v>2587678.1252950076</v>
      </c>
      <c r="D94" s="20">
        <v>3601025.0008171885</v>
      </c>
      <c r="E94" s="20">
        <v>3511180.4513631808</v>
      </c>
      <c r="F94" s="20">
        <v>3568110.8797387164</v>
      </c>
      <c r="G94" s="20">
        <v>4018012.3379326146</v>
      </c>
      <c r="H94" s="20">
        <v>4656958.3739777049</v>
      </c>
      <c r="I94" s="20">
        <v>4936864.4459006451</v>
      </c>
      <c r="J94" s="20" t="s">
        <v>19</v>
      </c>
    </row>
    <row r="95" spans="1:10" s="28" customFormat="1" x14ac:dyDescent="0.2">
      <c r="A95" s="20" t="s">
        <v>20</v>
      </c>
      <c r="B95" s="20">
        <v>24940.840968086493</v>
      </c>
      <c r="C95" s="20">
        <v>44366.71147633026</v>
      </c>
      <c r="D95" s="20">
        <v>54614.31776621176</v>
      </c>
      <c r="E95" s="20">
        <v>84437.737570033074</v>
      </c>
      <c r="F95" s="20">
        <v>73754.167839479138</v>
      </c>
      <c r="G95" s="20">
        <v>101425.40155274722</v>
      </c>
      <c r="H95" s="20">
        <v>147825.86459580454</v>
      </c>
      <c r="I95" s="20">
        <v>165047.57782121579</v>
      </c>
      <c r="J95" s="20" t="s">
        <v>20</v>
      </c>
    </row>
    <row r="96" spans="1:10" s="28" customFormat="1" x14ac:dyDescent="0.2">
      <c r="A96" s="20" t="s">
        <v>21</v>
      </c>
      <c r="B96" s="20">
        <v>8263386.7163115805</v>
      </c>
      <c r="C96" s="20">
        <v>19547188.704814956</v>
      </c>
      <c r="D96" s="20">
        <v>23494221.232525595</v>
      </c>
      <c r="E96" s="20">
        <v>26087747.31193557</v>
      </c>
      <c r="F96" s="20">
        <v>28834699.203726135</v>
      </c>
      <c r="G96" s="20">
        <v>27519779.321051795</v>
      </c>
      <c r="H96" s="20">
        <v>28918969.506628543</v>
      </c>
      <c r="I96" s="20">
        <v>31902163.644023821</v>
      </c>
      <c r="J96" s="20" t="s">
        <v>21</v>
      </c>
    </row>
    <row r="97" spans="1:21" s="28" customFormat="1" x14ac:dyDescent="0.2">
      <c r="A97" s="20" t="s">
        <v>22</v>
      </c>
      <c r="B97" s="20">
        <v>522719.67832648772</v>
      </c>
      <c r="C97" s="20">
        <v>1310766.6562735736</v>
      </c>
      <c r="D97" s="20">
        <v>1577651.9048187244</v>
      </c>
      <c r="E97" s="20">
        <v>1762257.051555031</v>
      </c>
      <c r="F97" s="20">
        <v>2050600.836658699</v>
      </c>
      <c r="G97" s="20">
        <v>2210329.1981445579</v>
      </c>
      <c r="H97" s="20">
        <v>2351020.3880339754</v>
      </c>
      <c r="I97" s="20">
        <v>2504212.0892474218</v>
      </c>
      <c r="J97" s="20" t="s">
        <v>22</v>
      </c>
    </row>
    <row r="98" spans="1:21" s="28" customFormat="1" x14ac:dyDescent="0.2">
      <c r="A98" s="20" t="s">
        <v>23</v>
      </c>
      <c r="B98" s="20">
        <v>836483.49054794048</v>
      </c>
      <c r="C98" s="20">
        <v>2205500.8846639218</v>
      </c>
      <c r="D98" s="20">
        <v>3791617.182398431</v>
      </c>
      <c r="E98" s="20">
        <v>5760098.4879674539</v>
      </c>
      <c r="F98" s="20">
        <v>7308213.0102834031</v>
      </c>
      <c r="G98" s="20">
        <v>6827235.2782851886</v>
      </c>
      <c r="H98" s="20">
        <v>6857191.6789434077</v>
      </c>
      <c r="I98" s="20">
        <v>7361090.6616471605</v>
      </c>
      <c r="J98" s="20" t="s">
        <v>23</v>
      </c>
      <c r="N98" s="20">
        <v>1990</v>
      </c>
      <c r="O98" s="20">
        <v>1991</v>
      </c>
      <c r="P98" s="20">
        <v>1992</v>
      </c>
      <c r="Q98" s="20">
        <v>1993</v>
      </c>
      <c r="R98" s="20">
        <v>1994</v>
      </c>
      <c r="S98" s="20">
        <v>1995</v>
      </c>
      <c r="T98" s="20">
        <v>1996</v>
      </c>
      <c r="U98" s="20">
        <v>1997</v>
      </c>
    </row>
    <row r="99" spans="1:21" s="28" customFormat="1" x14ac:dyDescent="0.2">
      <c r="A99" s="20" t="s">
        <v>24</v>
      </c>
      <c r="B99" s="20">
        <v>3310609.2493899944</v>
      </c>
      <c r="C99" s="20">
        <v>9420203.1485018488</v>
      </c>
      <c r="D99" s="20">
        <v>12740940.150159543</v>
      </c>
      <c r="E99" s="20">
        <v>14306530.081021423</v>
      </c>
      <c r="F99" s="20">
        <v>16006814.300231662</v>
      </c>
      <c r="G99" s="20">
        <v>15433416.386635633</v>
      </c>
      <c r="H99" s="20">
        <v>16317210.515334999</v>
      </c>
      <c r="I99" s="20">
        <v>17796463.551813215</v>
      </c>
      <c r="J99" s="20" t="s">
        <v>24</v>
      </c>
      <c r="N99" s="20">
        <f t="shared" ref="N99:U99" si="0">+L9/K9-1</f>
        <v>18.374002353739339</v>
      </c>
      <c r="O99" s="20">
        <f t="shared" si="0"/>
        <v>1.5298091572390384</v>
      </c>
      <c r="P99" s="20">
        <f t="shared" si="0"/>
        <v>0.28410163484695872</v>
      </c>
      <c r="Q99" s="20">
        <f t="shared" si="0"/>
        <v>0.15022471206444377</v>
      </c>
      <c r="R99" s="20">
        <f t="shared" si="0"/>
        <v>0.12485914318566516</v>
      </c>
      <c r="S99" s="20">
        <f t="shared" si="0"/>
        <v>1.4827104349584008E-3</v>
      </c>
      <c r="T99" s="20">
        <f t="shared" si="0"/>
        <v>4.9719195280385708E-2</v>
      </c>
      <c r="U99" s="20">
        <f t="shared" si="0"/>
        <v>8.8819817563229098E-2</v>
      </c>
    </row>
    <row r="100" spans="1:21" s="28" customFormat="1" x14ac:dyDescent="0.2">
      <c r="A100" s="20" t="s">
        <v>25</v>
      </c>
      <c r="B100" s="20">
        <v>1224471.5092865687</v>
      </c>
      <c r="C100" s="20">
        <v>2885763.2682892047</v>
      </c>
      <c r="D100" s="20">
        <v>3613887.4511959245</v>
      </c>
      <c r="E100" s="20">
        <v>3981030.9326744797</v>
      </c>
      <c r="F100" s="20">
        <v>5246904.6275179423</v>
      </c>
      <c r="G100" s="20">
        <v>6085238.1161938496</v>
      </c>
      <c r="H100" s="20">
        <v>6912336.9460602626</v>
      </c>
      <c r="I100" s="20">
        <v>8292904.311627727</v>
      </c>
      <c r="J100" s="20" t="s">
        <v>25</v>
      </c>
    </row>
    <row r="101" spans="1:21" s="28" customFormat="1" x14ac:dyDescent="0.2">
      <c r="A101" s="20" t="s">
        <v>26</v>
      </c>
      <c r="B101" s="20">
        <v>3454528.537377324</v>
      </c>
      <c r="C101" s="20">
        <v>9209343.7864027396</v>
      </c>
      <c r="D101" s="20">
        <v>12114007.130002232</v>
      </c>
      <c r="E101" s="20">
        <v>14767684.346605333</v>
      </c>
      <c r="F101" s="20">
        <v>16224280.286315553</v>
      </c>
      <c r="G101" s="20">
        <v>16775635.782693099</v>
      </c>
      <c r="H101" s="20">
        <v>17245170.295793366</v>
      </c>
      <c r="I101" s="20">
        <v>18559202.46317666</v>
      </c>
      <c r="J101" s="20" t="s">
        <v>26</v>
      </c>
    </row>
    <row r="102" spans="1:21" s="28" customFormat="1" x14ac:dyDescent="0.2">
      <c r="A102" s="20" t="s">
        <v>27</v>
      </c>
      <c r="B102" s="20">
        <v>4550063.8335957602</v>
      </c>
      <c r="C102" s="20">
        <v>11569861.630126081</v>
      </c>
      <c r="D102" s="20">
        <v>14492393.818955354</v>
      </c>
      <c r="E102" s="20">
        <v>16558406.863356102</v>
      </c>
      <c r="F102" s="20">
        <v>18346188.509402588</v>
      </c>
      <c r="G102" s="20">
        <v>18833294.856542051</v>
      </c>
      <c r="H102" s="20">
        <v>19260437.515852671</v>
      </c>
      <c r="I102" s="20">
        <v>20268047.3044945</v>
      </c>
      <c r="J102" s="20" t="s">
        <v>27</v>
      </c>
    </row>
    <row r="103" spans="1:21" s="28" customFormat="1" x14ac:dyDescent="0.2">
      <c r="A103"/>
      <c r="B103"/>
      <c r="C103"/>
      <c r="D103"/>
      <c r="E103"/>
      <c r="F103"/>
    </row>
  </sheetData>
  <mergeCells count="1">
    <mergeCell ref="B6:S6"/>
  </mergeCells>
  <printOptions horizontalCentered="1" verticalCentered="1"/>
  <pageMargins left="0.75" right="0.75" top="1" bottom="0.74803149606299213" header="0" footer="0.78740157480314965"/>
  <pageSetup paperSize="5" scale="65" orientation="landscape" horizontalDpi="4294967292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workbookViewId="0">
      <selection activeCell="A5" sqref="A5"/>
    </sheetView>
  </sheetViews>
  <sheetFormatPr baseColWidth="10" defaultRowHeight="12.75" x14ac:dyDescent="0.2"/>
  <cols>
    <col min="1" max="1" width="14.140625" customWidth="1"/>
    <col min="2" max="19" width="9.28515625" customWidth="1"/>
    <col min="20" max="20" width="13.5703125" customWidth="1"/>
  </cols>
  <sheetData>
    <row r="1" spans="1:20" s="1" customFormat="1" ht="18" x14ac:dyDescent="0.25"/>
    <row r="2" spans="1:20" s="2" customFormat="1" ht="18" x14ac:dyDescent="0.25">
      <c r="A2" s="4" t="s">
        <v>17</v>
      </c>
    </row>
    <row r="3" spans="1:20" s="2" customFormat="1" ht="18" x14ac:dyDescent="0.25">
      <c r="A3" s="4" t="s">
        <v>18</v>
      </c>
    </row>
    <row r="4" spans="1:20" s="1" customFormat="1" ht="18" x14ac:dyDescent="0.25">
      <c r="A4" s="4" t="s">
        <v>100</v>
      </c>
    </row>
    <row r="5" spans="1:20" s="1" customFormat="1" ht="18" x14ac:dyDescent="0.25">
      <c r="A5" s="4"/>
    </row>
    <row r="6" spans="1:20" s="6" customFormat="1" ht="9" x14ac:dyDescent="0.15">
      <c r="B6" s="64" t="s">
        <v>43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spans="1:20" s="12" customFormat="1" ht="9" x14ac:dyDescent="0.15">
      <c r="A7" s="23" t="s">
        <v>44</v>
      </c>
      <c r="B7" s="22">
        <v>1980</v>
      </c>
      <c r="C7" s="22">
        <v>1981</v>
      </c>
      <c r="D7" s="22">
        <v>1982</v>
      </c>
      <c r="E7" s="22">
        <v>1983</v>
      </c>
      <c r="F7" s="22">
        <v>1984</v>
      </c>
      <c r="G7" s="22">
        <v>1985</v>
      </c>
      <c r="H7" s="22">
        <v>1986</v>
      </c>
      <c r="I7" s="22">
        <v>1987</v>
      </c>
      <c r="J7" s="22">
        <v>1988</v>
      </c>
      <c r="K7" s="22">
        <v>1989</v>
      </c>
      <c r="L7" s="22">
        <v>1990</v>
      </c>
      <c r="M7" s="22">
        <v>1991</v>
      </c>
      <c r="N7" s="22">
        <v>1992</v>
      </c>
      <c r="O7" s="22">
        <v>1993</v>
      </c>
      <c r="P7" s="22">
        <v>1994</v>
      </c>
      <c r="Q7" s="22" t="s">
        <v>10</v>
      </c>
      <c r="R7" s="22" t="s">
        <v>11</v>
      </c>
      <c r="S7" s="22" t="s">
        <v>12</v>
      </c>
      <c r="T7" s="23" t="s">
        <v>44</v>
      </c>
    </row>
    <row r="8" spans="1:20" s="12" customFormat="1" ht="9" x14ac:dyDescent="0.15"/>
    <row r="9" spans="1:20" s="18" customFormat="1" ht="9" x14ac:dyDescent="0.15">
      <c r="A9" s="13" t="s">
        <v>31</v>
      </c>
      <c r="B9" s="39">
        <v>100</v>
      </c>
      <c r="C9" s="39">
        <v>100</v>
      </c>
      <c r="D9" s="39">
        <v>100</v>
      </c>
      <c r="E9" s="39">
        <v>100</v>
      </c>
      <c r="F9" s="39">
        <v>100</v>
      </c>
      <c r="G9" s="39">
        <v>100</v>
      </c>
      <c r="H9" s="39">
        <v>100</v>
      </c>
      <c r="I9" s="39">
        <v>100</v>
      </c>
      <c r="J9" s="39">
        <v>100</v>
      </c>
      <c r="K9" s="39">
        <v>100</v>
      </c>
      <c r="L9" s="39">
        <v>100</v>
      </c>
      <c r="M9" s="39">
        <v>100</v>
      </c>
      <c r="N9" s="39">
        <v>100</v>
      </c>
      <c r="O9" s="39">
        <v>100</v>
      </c>
      <c r="P9" s="39">
        <v>100</v>
      </c>
      <c r="Q9" s="39">
        <v>100</v>
      </c>
      <c r="R9" s="39">
        <v>100</v>
      </c>
      <c r="S9" s="39">
        <v>100</v>
      </c>
      <c r="T9" s="13" t="s">
        <v>31</v>
      </c>
    </row>
    <row r="10" spans="1:20" s="11" customFormat="1" ht="9" x14ac:dyDescent="0.15">
      <c r="A10" s="5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5"/>
    </row>
    <row r="11" spans="1:20" s="5" customFormat="1" ht="9" x14ac:dyDescent="0.15">
      <c r="A11" s="5" t="s">
        <v>19</v>
      </c>
      <c r="B11" s="40">
        <v>6.29</v>
      </c>
      <c r="C11" s="40">
        <v>6.0217146869829108</v>
      </c>
      <c r="D11" s="40">
        <v>8.3990411899835795</v>
      </c>
      <c r="E11" s="40">
        <v>8.4000249547040067</v>
      </c>
      <c r="F11" s="40">
        <v>6.2873658378818007</v>
      </c>
      <c r="G11" s="40">
        <v>5.3155295288009681</v>
      </c>
      <c r="H11" s="40">
        <v>6.6859919663476433</v>
      </c>
      <c r="I11" s="40">
        <v>5.8316117034547057</v>
      </c>
      <c r="J11" s="40">
        <v>5.7675262991529852</v>
      </c>
      <c r="K11" s="40">
        <v>4.928481384710544</v>
      </c>
      <c r="L11" s="40">
        <v>4.5104645734456046</v>
      </c>
      <c r="M11" s="40">
        <v>4.4022601255344389</v>
      </c>
      <c r="N11" s="40">
        <v>4.7708106946413382</v>
      </c>
      <c r="O11" s="40">
        <v>4.044236118457607</v>
      </c>
      <c r="P11" s="40">
        <v>3.6</v>
      </c>
      <c r="Q11" s="40">
        <v>4.1082136456326994</v>
      </c>
      <c r="R11" s="40">
        <v>4.5359783392699891</v>
      </c>
      <c r="S11" s="40">
        <v>4.4163532288100038</v>
      </c>
      <c r="T11" s="5" t="s">
        <v>19</v>
      </c>
    </row>
    <row r="12" spans="1:20" s="5" customFormat="1" ht="9" x14ac:dyDescent="0.15">
      <c r="A12" s="5" t="s">
        <v>20</v>
      </c>
      <c r="B12" s="40">
        <v>0.23256600911256367</v>
      </c>
      <c r="C12" s="40">
        <v>0.18764522404841616</v>
      </c>
      <c r="D12" s="40">
        <v>0.12445374425843325</v>
      </c>
      <c r="E12" s="40">
        <v>0.22685616175824905</v>
      </c>
      <c r="F12" s="40">
        <v>0.24094493214525045</v>
      </c>
      <c r="G12" s="40">
        <v>0.2</v>
      </c>
      <c r="H12" s="40">
        <v>0.18586097259243622</v>
      </c>
      <c r="I12" s="40">
        <v>0.17556439908932586</v>
      </c>
      <c r="J12" s="40">
        <v>8.1084317831604011E-2</v>
      </c>
      <c r="K12" s="40">
        <v>6.2455524252011604E-2</v>
      </c>
      <c r="L12" s="40">
        <v>0.10734066954395322</v>
      </c>
      <c r="M12" s="40">
        <v>7.5478400085433023E-2</v>
      </c>
      <c r="N12" s="40">
        <v>7.2355668516729352E-2</v>
      </c>
      <c r="O12" s="40">
        <v>9.7256792344293783E-2</v>
      </c>
      <c r="P12" s="40">
        <v>7.5521703602618534E-2</v>
      </c>
      <c r="Q12" s="40">
        <v>0.10370232434058796</v>
      </c>
      <c r="R12" s="40">
        <v>0.14398559444663783</v>
      </c>
      <c r="S12" s="40">
        <v>0.14764602334245777</v>
      </c>
      <c r="T12" s="5" t="s">
        <v>20</v>
      </c>
    </row>
    <row r="13" spans="1:20" s="5" customFormat="1" ht="9" x14ac:dyDescent="0.15">
      <c r="A13" s="5" t="s">
        <v>21</v>
      </c>
      <c r="B13" s="40">
        <v>34.8383503987951</v>
      </c>
      <c r="C13" s="40">
        <v>31.988612911518505</v>
      </c>
      <c r="D13" s="40">
        <v>37.101468973570071</v>
      </c>
      <c r="E13" s="40">
        <v>37.700000000000003</v>
      </c>
      <c r="F13" s="40">
        <v>38.416268552227557</v>
      </c>
      <c r="G13" s="40">
        <v>37.910448773119917</v>
      </c>
      <c r="H13" s="40">
        <v>35.085832046510362</v>
      </c>
      <c r="I13" s="40">
        <v>35.377859879147984</v>
      </c>
      <c r="J13" s="40">
        <v>38.228537154537214</v>
      </c>
      <c r="K13" s="40">
        <v>37.439028533834652</v>
      </c>
      <c r="L13" s="40">
        <v>35.564055917940692</v>
      </c>
      <c r="M13" s="40">
        <v>33.254448673632368</v>
      </c>
      <c r="N13" s="40">
        <v>31.126271517961325</v>
      </c>
      <c r="O13" s="40">
        <v>30.1</v>
      </c>
      <c r="P13" s="40">
        <v>29.525729467573434</v>
      </c>
      <c r="Q13" s="40">
        <v>28.13757734495081</v>
      </c>
      <c r="R13" s="40">
        <v>28.167702766909979</v>
      </c>
      <c r="S13" s="40">
        <v>28.53860480862495</v>
      </c>
      <c r="T13" s="5" t="s">
        <v>21</v>
      </c>
    </row>
    <row r="14" spans="1:20" s="5" customFormat="1" ht="9" x14ac:dyDescent="0.15">
      <c r="A14" s="5" t="s">
        <v>22</v>
      </c>
      <c r="B14" s="40">
        <v>1.6299848764172276</v>
      </c>
      <c r="C14" s="40">
        <v>1.6999844122197294</v>
      </c>
      <c r="D14" s="40">
        <v>1.739968918181469</v>
      </c>
      <c r="E14" s="40">
        <v>1.7599937014053415</v>
      </c>
      <c r="F14" s="40">
        <v>1.8899936817899112</v>
      </c>
      <c r="G14" s="40">
        <v>1.9399809174544356</v>
      </c>
      <c r="H14" s="40">
        <v>1.9417744632116547</v>
      </c>
      <c r="I14" s="40">
        <v>2.0299575281337265</v>
      </c>
      <c r="J14" s="40">
        <v>2.1099295923950696</v>
      </c>
      <c r="K14" s="40">
        <v>2.1698785970124805</v>
      </c>
      <c r="L14" s="40">
        <v>2.2496867818996336</v>
      </c>
      <c r="M14" s="40">
        <v>2.2299279529348008</v>
      </c>
      <c r="N14" s="40">
        <v>2.0901489376559184</v>
      </c>
      <c r="O14" s="40">
        <v>2.0297970202979698</v>
      </c>
      <c r="P14" s="40">
        <v>2.0997439620018841</v>
      </c>
      <c r="Q14" s="40">
        <v>2.2000000000000002</v>
      </c>
      <c r="R14" s="40">
        <v>2.2899447877597225</v>
      </c>
      <c r="S14" s="40">
        <v>2.2999999999999998</v>
      </c>
      <c r="T14" s="5" t="s">
        <v>22</v>
      </c>
    </row>
    <row r="15" spans="1:20" s="5" customFormat="1" ht="9" x14ac:dyDescent="0.15">
      <c r="A15" s="5" t="s">
        <v>23</v>
      </c>
      <c r="B15" s="40">
        <v>7.4905773789726293</v>
      </c>
      <c r="C15" s="40">
        <v>7.383360558694374</v>
      </c>
      <c r="D15" s="40">
        <v>6.4718610355817097</v>
      </c>
      <c r="E15" s="40">
        <v>5.7979115387724143</v>
      </c>
      <c r="F15" s="40">
        <v>4.961595631171094</v>
      </c>
      <c r="G15" s="40">
        <v>3.8681392978074616</v>
      </c>
      <c r="H15" s="40">
        <v>3.7799806444093345</v>
      </c>
      <c r="I15" s="40">
        <v>5.3921895366722055</v>
      </c>
      <c r="J15" s="40">
        <v>5.0999999999999996</v>
      </c>
      <c r="K15" s="40">
        <v>4.780462596485556</v>
      </c>
      <c r="L15" s="40">
        <v>3.600066976601541</v>
      </c>
      <c r="M15" s="40">
        <v>3.7520851246829698</v>
      </c>
      <c r="N15" s="40">
        <v>5.0233163612214016</v>
      </c>
      <c r="O15" s="40">
        <v>6.6345773661011629</v>
      </c>
      <c r="P15" s="40">
        <v>7.4833560325520656</v>
      </c>
      <c r="Q15" s="40">
        <v>6.9805014950819091</v>
      </c>
      <c r="R15" s="40">
        <v>6.6790532416424426</v>
      </c>
      <c r="S15" s="40">
        <v>6.5849846329329109</v>
      </c>
      <c r="T15" s="5" t="s">
        <v>23</v>
      </c>
    </row>
    <row r="16" spans="1:20" s="5" customFormat="1" ht="9" x14ac:dyDescent="0.15">
      <c r="A16" s="5" t="s">
        <v>24</v>
      </c>
      <c r="B16" s="40">
        <v>15.5</v>
      </c>
      <c r="C16" s="40">
        <v>15.16020915095562</v>
      </c>
      <c r="D16" s="40">
        <v>15.171596546887992</v>
      </c>
      <c r="E16" s="40">
        <v>14.409147345666618</v>
      </c>
      <c r="F16" s="40">
        <v>15.399356482497378</v>
      </c>
      <c r="G16" s="40">
        <v>14.330222262146957</v>
      </c>
      <c r="H16" s="40">
        <v>14.233913117376135</v>
      </c>
      <c r="I16" s="40">
        <v>14.144693117993242</v>
      </c>
      <c r="J16" s="40">
        <v>13.638366819796982</v>
      </c>
      <c r="K16" s="40">
        <v>13.370142972896373</v>
      </c>
      <c r="L16" s="40">
        <v>14.248237013444639</v>
      </c>
      <c r="M16" s="40">
        <v>16.026021277416742</v>
      </c>
      <c r="N16" s="40">
        <v>16.87980880842882</v>
      </c>
      <c r="O16" s="40">
        <v>16.478499605739117</v>
      </c>
      <c r="P16" s="40">
        <v>16.390421322836371</v>
      </c>
      <c r="Q16" s="40">
        <v>15.779884795209693</v>
      </c>
      <c r="R16" s="40">
        <v>15.893316519307671</v>
      </c>
      <c r="S16" s="40">
        <v>15.920118960064226</v>
      </c>
      <c r="T16" s="5" t="s">
        <v>24</v>
      </c>
    </row>
    <row r="17" spans="1:20" s="5" customFormat="1" ht="9" x14ac:dyDescent="0.15">
      <c r="A17" s="5" t="s">
        <v>25</v>
      </c>
      <c r="B17" s="40">
        <v>5.9685366389620276</v>
      </c>
      <c r="C17" s="40">
        <v>7.6695576266820389</v>
      </c>
      <c r="D17" s="40">
        <v>5.6435470577531666</v>
      </c>
      <c r="E17" s="40">
        <v>4.8418886172423568</v>
      </c>
      <c r="F17" s="40">
        <v>4.7581338209768278</v>
      </c>
      <c r="G17" s="40">
        <v>4.9594781850304894</v>
      </c>
      <c r="H17" s="40">
        <v>3.99021744117969</v>
      </c>
      <c r="I17" s="40">
        <v>3.913729013227635</v>
      </c>
      <c r="J17" s="40">
        <v>5.1637299831449424</v>
      </c>
      <c r="K17" s="40">
        <v>4.4157845019719142</v>
      </c>
      <c r="L17" s="40">
        <v>5.2698941391950669</v>
      </c>
      <c r="M17" s="40">
        <v>4.9093743319692065</v>
      </c>
      <c r="N17" s="40">
        <v>4.7878514860305241</v>
      </c>
      <c r="O17" s="40">
        <v>4.5854177276386778</v>
      </c>
      <c r="P17" s="40">
        <v>5.372647915613932</v>
      </c>
      <c r="Q17" s="40">
        <v>6.221847063499748</v>
      </c>
      <c r="R17" s="40">
        <v>6.7327659264182049</v>
      </c>
      <c r="S17" s="40">
        <v>7.5</v>
      </c>
      <c r="T17" s="5" t="s">
        <v>25</v>
      </c>
    </row>
    <row r="18" spans="1:20" s="5" customFormat="1" ht="9" x14ac:dyDescent="0.15">
      <c r="A18" s="5" t="s">
        <v>26</v>
      </c>
      <c r="B18" s="40">
        <v>13.500802540764381</v>
      </c>
      <c r="C18" s="40">
        <v>15.049774437912786</v>
      </c>
      <c r="D18" s="40">
        <v>11.101514968142357</v>
      </c>
      <c r="E18" s="40">
        <v>10.807694757854065</v>
      </c>
      <c r="F18" s="40">
        <v>13.20935892147595</v>
      </c>
      <c r="G18" s="40">
        <v>13.124653573774376</v>
      </c>
      <c r="H18" s="40">
        <v>15.7</v>
      </c>
      <c r="I18" s="40">
        <v>14.2481768669075</v>
      </c>
      <c r="J18" s="40">
        <v>11.8928570202494</v>
      </c>
      <c r="K18" s="40">
        <v>15.814624130508959</v>
      </c>
      <c r="L18" s="40">
        <v>14.867638450333487</v>
      </c>
      <c r="M18" s="40">
        <v>15.6</v>
      </c>
      <c r="N18" s="40">
        <v>16.049217863708481</v>
      </c>
      <c r="O18" s="40">
        <v>17.009664768820144</v>
      </c>
      <c r="P18" s="40">
        <v>16.613098931787547</v>
      </c>
      <c r="Q18" s="40">
        <v>17.152235991411679</v>
      </c>
      <c r="R18" s="40">
        <v>16.797169447732632</v>
      </c>
      <c r="S18" s="40">
        <v>16.602439589048895</v>
      </c>
      <c r="T18" s="5" t="s">
        <v>26</v>
      </c>
    </row>
    <row r="19" spans="1:20" s="5" customFormat="1" ht="9" x14ac:dyDescent="0.15">
      <c r="A19" s="5" t="s">
        <v>27</v>
      </c>
      <c r="B19" s="40">
        <v>14.595228268030928</v>
      </c>
      <c r="C19" s="40">
        <v>14.839140990985619</v>
      </c>
      <c r="D19" s="40">
        <v>14.3</v>
      </c>
      <c r="E19" s="40">
        <v>16.122728370688371</v>
      </c>
      <c r="F19" s="40">
        <v>14.836982139834232</v>
      </c>
      <c r="G19" s="40">
        <v>18.403874306024473</v>
      </c>
      <c r="H19" s="40">
        <v>18.447606351386089</v>
      </c>
      <c r="I19" s="40">
        <v>18.886217955373709</v>
      </c>
      <c r="J19" s="40">
        <v>17.953569509784302</v>
      </c>
      <c r="K19" s="40">
        <v>17.019141758327496</v>
      </c>
      <c r="L19" s="40">
        <v>19.582615477595379</v>
      </c>
      <c r="M19" s="40">
        <v>19.683105102744673</v>
      </c>
      <c r="N19" s="40">
        <v>19.200218661835461</v>
      </c>
      <c r="O19" s="40">
        <v>19.07224878598938</v>
      </c>
      <c r="P19" s="40">
        <v>18.785859178296075</v>
      </c>
      <c r="Q19" s="40">
        <v>19.256087939660219</v>
      </c>
      <c r="R19" s="40">
        <v>18.760083376512711</v>
      </c>
      <c r="S19" s="40">
        <v>18.13111482718632</v>
      </c>
      <c r="T19" s="5" t="s">
        <v>27</v>
      </c>
    </row>
    <row r="20" spans="1:20" s="5" customFormat="1" ht="9" x14ac:dyDescent="0.15">
      <c r="B20" s="29"/>
    </row>
    <row r="21" spans="1:20" s="5" customFormat="1" ht="9" x14ac:dyDescent="0.15"/>
    <row r="22" spans="1:20" s="5" customFormat="1" ht="9" x14ac:dyDescent="0.15"/>
    <row r="23" spans="1:20" s="5" customFormat="1" ht="9" x14ac:dyDescent="0.15"/>
    <row r="24" spans="1:20" s="5" customFormat="1" ht="9" x14ac:dyDescent="0.15"/>
    <row r="25" spans="1:20" s="5" customFormat="1" ht="9" x14ac:dyDescent="0.15"/>
    <row r="26" spans="1:20" s="5" customFormat="1" ht="9" x14ac:dyDescent="0.15"/>
    <row r="27" spans="1:20" s="5" customFormat="1" ht="9" x14ac:dyDescent="0.15"/>
    <row r="28" spans="1:20" s="5" customFormat="1" ht="9" x14ac:dyDescent="0.15"/>
    <row r="29" spans="1:20" s="5" customFormat="1" ht="9" x14ac:dyDescent="0.15"/>
    <row r="30" spans="1:20" s="5" customFormat="1" ht="9" x14ac:dyDescent="0.15"/>
    <row r="31" spans="1:20" s="5" customFormat="1" ht="9" x14ac:dyDescent="0.15"/>
    <row r="32" spans="1:20" s="5" customFormat="1" ht="9" x14ac:dyDescent="0.15"/>
    <row r="33" spans="1:1" s="5" customFormat="1" ht="9" x14ac:dyDescent="0.15"/>
    <row r="34" spans="1:1" s="5" customFormat="1" ht="9" x14ac:dyDescent="0.15"/>
    <row r="35" spans="1:1" s="5" customFormat="1" ht="9" x14ac:dyDescent="0.15"/>
    <row r="36" spans="1:1" s="5" customFormat="1" ht="9" x14ac:dyDescent="0.15"/>
    <row r="37" spans="1:1" s="5" customFormat="1" ht="9" x14ac:dyDescent="0.15"/>
    <row r="38" spans="1:1" s="5" customFormat="1" ht="9" x14ac:dyDescent="0.15"/>
    <row r="39" spans="1:1" s="5" customFormat="1" ht="9" x14ac:dyDescent="0.15"/>
    <row r="40" spans="1:1" s="5" customFormat="1" ht="9" x14ac:dyDescent="0.15"/>
    <row r="41" spans="1:1" s="5" customFormat="1" ht="9" x14ac:dyDescent="0.15"/>
    <row r="42" spans="1:1" s="5" customFormat="1" ht="9" x14ac:dyDescent="0.15">
      <c r="A42" s="6" t="s">
        <v>28</v>
      </c>
    </row>
    <row r="43" spans="1:1" s="5" customFormat="1" ht="9" x14ac:dyDescent="0.15">
      <c r="A43" s="10" t="s">
        <v>30</v>
      </c>
    </row>
    <row r="44" spans="1:1" x14ac:dyDescent="0.2">
      <c r="A44" s="10" t="s">
        <v>59</v>
      </c>
    </row>
    <row r="45" spans="1:1" x14ac:dyDescent="0.2">
      <c r="A45" s="10" t="s">
        <v>58</v>
      </c>
    </row>
    <row r="46" spans="1:1" x14ac:dyDescent="0.2">
      <c r="A46" s="10" t="s">
        <v>34</v>
      </c>
    </row>
    <row r="47" spans="1:1" x14ac:dyDescent="0.2">
      <c r="A47" s="10" t="s">
        <v>35</v>
      </c>
    </row>
    <row r="48" spans="1:1" x14ac:dyDescent="0.2">
      <c r="A48" s="10" t="s">
        <v>36</v>
      </c>
    </row>
    <row r="49" spans="1:1" x14ac:dyDescent="0.2">
      <c r="A49" s="10" t="s">
        <v>37</v>
      </c>
    </row>
    <row r="50" spans="1:1" x14ac:dyDescent="0.2">
      <c r="A50" s="10" t="s">
        <v>61</v>
      </c>
    </row>
    <row r="51" spans="1:1" x14ac:dyDescent="0.2">
      <c r="A51" s="5" t="s">
        <v>60</v>
      </c>
    </row>
  </sheetData>
  <mergeCells count="1">
    <mergeCell ref="B6:S6"/>
  </mergeCells>
  <printOptions horizontalCentered="1" verticalCentered="1"/>
  <pageMargins left="0.75" right="0.75" top="1" bottom="0.78740157480314965" header="0" footer="0.78740157480314965"/>
  <pageSetup paperSize="5" scale="60" orientation="landscape" horizontalDpi="4294967292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3"/>
  <sheetViews>
    <sheetView showGridLines="0" workbookViewId="0">
      <selection activeCell="A5" sqref="A5"/>
    </sheetView>
  </sheetViews>
  <sheetFormatPr baseColWidth="10" defaultRowHeight="12.75" x14ac:dyDescent="0.2"/>
  <cols>
    <col min="1" max="1" width="21.7109375" customWidth="1"/>
    <col min="2" max="19" width="13.7109375" customWidth="1"/>
    <col min="20" max="20" width="20" customWidth="1"/>
    <col min="21" max="21" width="16.5703125" customWidth="1"/>
  </cols>
  <sheetData>
    <row r="1" spans="1:23" s="1" customFormat="1" ht="18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s="2" customFormat="1" ht="18" x14ac:dyDescent="0.25">
      <c r="A2" s="4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s="2" customFormat="1" ht="18" x14ac:dyDescent="0.25">
      <c r="A3" s="4" t="s">
        <v>18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s="1" customFormat="1" ht="18" x14ac:dyDescent="0.25">
      <c r="A4" s="4" t="s">
        <v>101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s="1" customFormat="1" ht="18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s="1" customFormat="1" ht="18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s="6" customFormat="1" ht="9" x14ac:dyDescent="0.15">
      <c r="B7" s="64" t="s">
        <v>46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</row>
    <row r="8" spans="1:23" s="12" customFormat="1" ht="9" x14ac:dyDescent="0.15">
      <c r="A8" s="23" t="s">
        <v>45</v>
      </c>
      <c r="B8" s="22">
        <v>1980</v>
      </c>
      <c r="C8" s="22">
        <v>1981</v>
      </c>
      <c r="D8" s="22">
        <v>1982</v>
      </c>
      <c r="E8" s="22">
        <v>1983</v>
      </c>
      <c r="F8" s="22">
        <v>1984</v>
      </c>
      <c r="G8" s="22">
        <v>1985</v>
      </c>
      <c r="H8" s="22">
        <v>1986</v>
      </c>
      <c r="I8" s="22">
        <v>1987</v>
      </c>
      <c r="J8" s="22">
        <v>1988</v>
      </c>
      <c r="K8" s="22">
        <v>1989</v>
      </c>
      <c r="L8" s="22">
        <v>1990</v>
      </c>
      <c r="M8" s="22">
        <v>1991</v>
      </c>
      <c r="N8" s="22">
        <v>1992</v>
      </c>
      <c r="O8" s="22">
        <v>1993</v>
      </c>
      <c r="P8" s="22">
        <v>1994</v>
      </c>
      <c r="Q8" s="22" t="s">
        <v>10</v>
      </c>
      <c r="R8" s="22" t="s">
        <v>11</v>
      </c>
      <c r="S8" s="22" t="s">
        <v>12</v>
      </c>
      <c r="T8" s="23" t="s">
        <v>45</v>
      </c>
    </row>
    <row r="9" spans="1:23" s="12" customFormat="1" ht="9" x14ac:dyDescent="0.15"/>
    <row r="10" spans="1:23" s="13" customFormat="1" ht="9" x14ac:dyDescent="0.15">
      <c r="A10" s="13" t="s">
        <v>31</v>
      </c>
      <c r="B10" s="14">
        <v>1360.0009657770472</v>
      </c>
      <c r="C10" s="14">
        <v>2610.1756785114108</v>
      </c>
      <c r="D10" s="14">
        <v>7194.1507693074536</v>
      </c>
      <c r="E10" s="14">
        <v>35909.198748945986</v>
      </c>
      <c r="F10" s="14">
        <v>250837.68088372055</v>
      </c>
      <c r="G10" s="14">
        <v>1844341.9147445692</v>
      </c>
      <c r="H10" s="14">
        <v>3514964.3891758411</v>
      </c>
      <c r="I10" s="14">
        <v>8110691.4858282115</v>
      </c>
      <c r="J10" s="15">
        <v>37845937.703071706</v>
      </c>
      <c r="K10" s="15">
        <v>1199298926.9194303</v>
      </c>
      <c r="L10" s="15">
        <v>23235220232.974106</v>
      </c>
      <c r="M10" s="15">
        <v>58780672915.843674</v>
      </c>
      <c r="N10" s="15">
        <v>75480358188.639206</v>
      </c>
      <c r="O10" s="15">
        <v>86819373264.048615</v>
      </c>
      <c r="P10" s="15">
        <v>97659565821.714172</v>
      </c>
      <c r="Q10" s="15">
        <v>97804366679.03154</v>
      </c>
      <c r="R10" s="15">
        <v>102667121085.22075</v>
      </c>
      <c r="S10" s="15">
        <v>111785996049.75238</v>
      </c>
      <c r="T10" s="13" t="s">
        <v>31</v>
      </c>
    </row>
    <row r="11" spans="1:23" s="5" customFormat="1" ht="9" x14ac:dyDescent="0.15">
      <c r="B11" s="9"/>
      <c r="C11" s="9"/>
      <c r="D11" s="9"/>
      <c r="E11" s="9"/>
      <c r="F11" s="9"/>
      <c r="G11" s="9"/>
      <c r="H11" s="9"/>
      <c r="I11" s="9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23" s="5" customFormat="1" ht="9" x14ac:dyDescent="0.15">
      <c r="A12" s="5" t="s">
        <v>15</v>
      </c>
      <c r="B12" s="21">
        <v>686.7</v>
      </c>
      <c r="C12" s="21">
        <v>1234.1254575246837</v>
      </c>
      <c r="D12" s="21">
        <v>3873.1001197629848</v>
      </c>
      <c r="E12" s="21">
        <v>19325.806818633508</v>
      </c>
      <c r="F12" s="21">
        <v>129924.30819119589</v>
      </c>
      <c r="G12" s="21">
        <v>907080.02937954746</v>
      </c>
      <c r="H12" s="21">
        <v>1675915.3402298894</v>
      </c>
      <c r="I12" s="21">
        <v>3958600.0398248993</v>
      </c>
      <c r="J12" s="19">
        <v>19434447.86900945</v>
      </c>
      <c r="K12" s="19">
        <v>592217487.59861314</v>
      </c>
      <c r="L12" s="19">
        <v>10695547103.324459</v>
      </c>
      <c r="M12" s="19">
        <v>25695501082.523792</v>
      </c>
      <c r="N12" s="19">
        <v>32519129638.326149</v>
      </c>
      <c r="O12" s="19">
        <v>37205721040.391266</v>
      </c>
      <c r="P12" s="19">
        <v>41835378098.246429</v>
      </c>
      <c r="Q12" s="19">
        <v>40676781536.966904</v>
      </c>
      <c r="R12" s="19">
        <v>42931965812.179436</v>
      </c>
      <c r="S12" s="19">
        <v>46869378418.640266</v>
      </c>
      <c r="T12" s="5" t="s">
        <v>13</v>
      </c>
    </row>
    <row r="13" spans="1:23" s="5" customFormat="1" ht="9" x14ac:dyDescent="0.15">
      <c r="A13" s="5" t="s">
        <v>16</v>
      </c>
      <c r="B13" s="21">
        <v>673.28237480237522</v>
      </c>
      <c r="C13" s="21">
        <v>1376.050220986727</v>
      </c>
      <c r="D13" s="21">
        <v>3321.0506495444679</v>
      </c>
      <c r="E13" s="21">
        <v>16583.400000000001</v>
      </c>
      <c r="F13" s="21">
        <v>120913.37269252466</v>
      </c>
      <c r="G13" s="21">
        <v>937261.88536502165</v>
      </c>
      <c r="H13" s="21">
        <v>1839049.1</v>
      </c>
      <c r="I13" s="21">
        <v>4152091.5</v>
      </c>
      <c r="J13" s="19">
        <v>18411489.834062256</v>
      </c>
      <c r="K13" s="19">
        <v>607081439.32081699</v>
      </c>
      <c r="L13" s="19">
        <v>12539673129.649647</v>
      </c>
      <c r="M13" s="19">
        <v>33085171833.319878</v>
      </c>
      <c r="N13" s="19">
        <v>42961228550.313057</v>
      </c>
      <c r="O13" s="19">
        <v>49613652223.657341</v>
      </c>
      <c r="P13" s="19">
        <v>55824187724</v>
      </c>
      <c r="Q13" s="19">
        <v>57127585142.064636</v>
      </c>
      <c r="R13" s="19">
        <v>59735155273.041306</v>
      </c>
      <c r="S13" s="19">
        <v>64916617631.112099</v>
      </c>
      <c r="T13" s="5" t="s">
        <v>14</v>
      </c>
    </row>
    <row r="14" spans="1:23" s="5" customFormat="1" ht="9" x14ac:dyDescent="0.15">
      <c r="B14" s="21"/>
      <c r="C14" s="21"/>
      <c r="D14" s="21"/>
      <c r="E14" s="21"/>
      <c r="F14" s="21"/>
      <c r="G14" s="21"/>
      <c r="H14" s="21"/>
      <c r="I14" s="21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23" s="5" customFormat="1" ht="9" x14ac:dyDescent="0.15">
      <c r="B15" s="21"/>
      <c r="C15" s="21"/>
      <c r="D15" s="21"/>
      <c r="E15" s="21"/>
      <c r="F15" s="21"/>
      <c r="G15" s="21"/>
      <c r="H15" s="21"/>
      <c r="I15" s="21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3" s="5" customFormat="1" ht="9" x14ac:dyDescent="0.15">
      <c r="A16" s="6"/>
      <c r="B16" s="64" t="s">
        <v>47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"/>
    </row>
    <row r="17" spans="1:20" s="5" customFormat="1" ht="9" x14ac:dyDescent="0.15">
      <c r="A17" s="23" t="s">
        <v>45</v>
      </c>
      <c r="B17" s="22">
        <v>1980</v>
      </c>
      <c r="C17" s="22">
        <v>1981</v>
      </c>
      <c r="D17" s="22">
        <v>1982</v>
      </c>
      <c r="E17" s="22">
        <v>1983</v>
      </c>
      <c r="F17" s="22">
        <v>1984</v>
      </c>
      <c r="G17" s="22">
        <v>1985</v>
      </c>
      <c r="H17" s="22">
        <v>1986</v>
      </c>
      <c r="I17" s="22">
        <v>1987</v>
      </c>
      <c r="J17" s="22">
        <v>1988</v>
      </c>
      <c r="K17" s="22">
        <v>1989</v>
      </c>
      <c r="L17" s="22">
        <v>1990</v>
      </c>
      <c r="M17" s="22">
        <v>1991</v>
      </c>
      <c r="N17" s="22">
        <v>1992</v>
      </c>
      <c r="O17" s="22">
        <v>1993</v>
      </c>
      <c r="P17" s="22">
        <v>1994</v>
      </c>
      <c r="Q17" s="22" t="s">
        <v>10</v>
      </c>
      <c r="R17" s="22" t="s">
        <v>11</v>
      </c>
      <c r="S17" s="22" t="s">
        <v>12</v>
      </c>
      <c r="T17" s="23" t="s">
        <v>45</v>
      </c>
    </row>
    <row r="18" spans="1:20" s="5" customFormat="1" ht="9" x14ac:dyDescent="0.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s="5" customFormat="1" ht="9" x14ac:dyDescent="0.15">
      <c r="A19" s="13" t="s">
        <v>31</v>
      </c>
      <c r="B19" s="14">
        <f>SUM(B21:B22)</f>
        <v>99.998633017538964</v>
      </c>
      <c r="C19" s="14">
        <f t="shared" ref="C19:S19" si="0">SUM(C21:C22)</f>
        <v>100</v>
      </c>
      <c r="D19" s="14">
        <f t="shared" si="0"/>
        <v>99.999999999999986</v>
      </c>
      <c r="E19" s="14">
        <f t="shared" si="0"/>
        <v>100.00002247248005</v>
      </c>
      <c r="F19" s="14">
        <f t="shared" si="0"/>
        <v>100</v>
      </c>
      <c r="G19" s="14">
        <f t="shared" si="0"/>
        <v>100</v>
      </c>
      <c r="H19" s="14">
        <f t="shared" si="0"/>
        <v>100.00000145247697</v>
      </c>
      <c r="I19" s="14">
        <f t="shared" si="0"/>
        <v>100.00000066574702</v>
      </c>
      <c r="J19" s="14">
        <f t="shared" si="0"/>
        <v>100</v>
      </c>
      <c r="K19" s="14">
        <f t="shared" si="0"/>
        <v>99.999999999999986</v>
      </c>
      <c r="L19" s="14">
        <f t="shared" si="0"/>
        <v>100</v>
      </c>
      <c r="M19" s="14">
        <f>SUM(M21:M22)</f>
        <v>100</v>
      </c>
      <c r="N19" s="14">
        <f t="shared" si="0"/>
        <v>100</v>
      </c>
      <c r="O19" s="14">
        <f>SUM(O21:O22)</f>
        <v>100</v>
      </c>
      <c r="P19" s="14">
        <f t="shared" si="0"/>
        <v>100.00000000054501</v>
      </c>
      <c r="Q19" s="14">
        <f t="shared" si="0"/>
        <v>100</v>
      </c>
      <c r="R19" s="14">
        <f>SUM(R21:R22)</f>
        <v>100</v>
      </c>
      <c r="S19" s="14">
        <f t="shared" si="0"/>
        <v>99.999999999999986</v>
      </c>
      <c r="T19" s="13" t="s">
        <v>31</v>
      </c>
    </row>
    <row r="20" spans="1:20" s="5" customFormat="1" ht="9" x14ac:dyDescent="0.15">
      <c r="B20" s="9"/>
      <c r="C20" s="9"/>
      <c r="D20" s="9"/>
      <c r="E20" s="9"/>
      <c r="F20" s="9"/>
      <c r="G20" s="9"/>
      <c r="H20" s="9"/>
      <c r="I20" s="9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20" s="5" customFormat="1" ht="9" x14ac:dyDescent="0.15">
      <c r="A21" s="5" t="s">
        <v>15</v>
      </c>
      <c r="B21" s="21">
        <f t="shared" ref="B21:S21" si="1">+B12*100/B10</f>
        <v>50.492611202496356</v>
      </c>
      <c r="C21" s="21">
        <f t="shared" si="1"/>
        <v>47.281317793463941</v>
      </c>
      <c r="D21" s="21">
        <f t="shared" si="1"/>
        <v>53.836793861575259</v>
      </c>
      <c r="E21" s="21">
        <f t="shared" si="1"/>
        <v>53.81854090854857</v>
      </c>
      <c r="F21" s="21">
        <f t="shared" si="1"/>
        <v>51.796168635215615</v>
      </c>
      <c r="G21" s="21">
        <f t="shared" si="1"/>
        <v>49.181771673023697</v>
      </c>
      <c r="H21" s="21">
        <f t="shared" si="1"/>
        <v>47.679440093071435</v>
      </c>
      <c r="I21" s="21">
        <f t="shared" si="1"/>
        <v>48.807183046497947</v>
      </c>
      <c r="J21" s="21">
        <f t="shared" si="1"/>
        <v>51.351476667024379</v>
      </c>
      <c r="K21" s="21">
        <f t="shared" si="1"/>
        <v>49.380306636295252</v>
      </c>
      <c r="L21" s="21">
        <f t="shared" si="1"/>
        <v>46.031614919431433</v>
      </c>
      <c r="M21" s="21">
        <f t="shared" si="1"/>
        <v>43.714200276870017</v>
      </c>
      <c r="N21" s="21">
        <f t="shared" si="1"/>
        <v>43.082903179996713</v>
      </c>
      <c r="O21" s="21">
        <f t="shared" si="1"/>
        <v>42.854169111812666</v>
      </c>
      <c r="P21" s="21">
        <f t="shared" si="1"/>
        <v>42.837972651466082</v>
      </c>
      <c r="Q21" s="21">
        <f t="shared" si="1"/>
        <v>41.589944210218661</v>
      </c>
      <c r="R21" s="21">
        <f t="shared" si="1"/>
        <v>41.816664730028769</v>
      </c>
      <c r="S21" s="21">
        <f t="shared" si="1"/>
        <v>41.927772775563227</v>
      </c>
      <c r="T21" s="5" t="s">
        <v>13</v>
      </c>
    </row>
    <row r="22" spans="1:20" s="5" customFormat="1" ht="9" x14ac:dyDescent="0.15">
      <c r="A22" s="5" t="s">
        <v>16</v>
      </c>
      <c r="B22" s="21">
        <f t="shared" ref="B22:S22" si="2">+B13*100/B10</f>
        <v>49.506021815042615</v>
      </c>
      <c r="C22" s="21">
        <f t="shared" si="2"/>
        <v>52.718682206536059</v>
      </c>
      <c r="D22" s="21">
        <f t="shared" si="2"/>
        <v>46.163206138424727</v>
      </c>
      <c r="E22" s="21">
        <f t="shared" si="2"/>
        <v>46.181481563931477</v>
      </c>
      <c r="F22" s="21">
        <f t="shared" si="2"/>
        <v>48.203831364784392</v>
      </c>
      <c r="G22" s="21">
        <f t="shared" si="2"/>
        <v>50.818228326976296</v>
      </c>
      <c r="H22" s="21">
        <f t="shared" si="2"/>
        <v>52.320561359405538</v>
      </c>
      <c r="I22" s="21">
        <f t="shared" si="2"/>
        <v>51.192817619249084</v>
      </c>
      <c r="J22" s="21">
        <f t="shared" si="2"/>
        <v>48.648523332975621</v>
      </c>
      <c r="K22" s="21">
        <f t="shared" si="2"/>
        <v>50.619693363704734</v>
      </c>
      <c r="L22" s="21">
        <f t="shared" si="2"/>
        <v>53.968385080568567</v>
      </c>
      <c r="M22" s="21">
        <f t="shared" si="2"/>
        <v>56.285799723129983</v>
      </c>
      <c r="N22" s="21">
        <f t="shared" si="2"/>
        <v>56.917096820003287</v>
      </c>
      <c r="O22" s="21">
        <f t="shared" si="2"/>
        <v>57.145830888187326</v>
      </c>
      <c r="P22" s="21">
        <f t="shared" si="2"/>
        <v>57.162027349078933</v>
      </c>
      <c r="Q22" s="21">
        <f t="shared" si="2"/>
        <v>58.410055789781346</v>
      </c>
      <c r="R22" s="21">
        <f t="shared" si="2"/>
        <v>58.183335269971224</v>
      </c>
      <c r="S22" s="21">
        <f t="shared" si="2"/>
        <v>58.072227224436759</v>
      </c>
      <c r="T22" s="5" t="s">
        <v>14</v>
      </c>
    </row>
    <row r="23" spans="1:20" s="5" customFormat="1" ht="9" x14ac:dyDescent="0.15">
      <c r="B23" s="21"/>
      <c r="C23" s="21"/>
      <c r="D23" s="21"/>
      <c r="E23" s="21"/>
      <c r="F23" s="21"/>
      <c r="G23" s="21"/>
      <c r="H23" s="21"/>
      <c r="I23" s="21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1:20" s="5" customFormat="1" ht="9" x14ac:dyDescent="0.15"/>
    <row r="25" spans="1:20" s="5" customFormat="1" ht="9" x14ac:dyDescent="0.15"/>
    <row r="26" spans="1:20" s="5" customFormat="1" ht="9" x14ac:dyDescent="0.15"/>
    <row r="27" spans="1:20" s="5" customFormat="1" ht="9" x14ac:dyDescent="0.15">
      <c r="A27" s="6" t="s">
        <v>28</v>
      </c>
    </row>
    <row r="28" spans="1:20" s="5" customFormat="1" ht="9" x14ac:dyDescent="0.15">
      <c r="A28" s="5" t="s">
        <v>32</v>
      </c>
    </row>
    <row r="29" spans="1:20" s="5" customFormat="1" ht="9" x14ac:dyDescent="0.15">
      <c r="A29" s="5" t="s">
        <v>33</v>
      </c>
    </row>
    <row r="30" spans="1:20" s="5" customFormat="1" ht="9" x14ac:dyDescent="0.15">
      <c r="A30" s="10" t="s">
        <v>30</v>
      </c>
    </row>
    <row r="31" spans="1:20" s="5" customFormat="1" ht="9" x14ac:dyDescent="0.15">
      <c r="A31" s="10" t="s">
        <v>59</v>
      </c>
    </row>
    <row r="32" spans="1:20" s="5" customFormat="1" ht="9" x14ac:dyDescent="0.15">
      <c r="A32" s="10" t="s">
        <v>58</v>
      </c>
    </row>
    <row r="33" spans="1:1" s="5" customFormat="1" ht="9" x14ac:dyDescent="0.15">
      <c r="A33" s="10" t="s">
        <v>34</v>
      </c>
    </row>
    <row r="34" spans="1:1" s="5" customFormat="1" ht="9" x14ac:dyDescent="0.15">
      <c r="A34" s="10" t="s">
        <v>35</v>
      </c>
    </row>
    <row r="35" spans="1:1" s="5" customFormat="1" ht="9" x14ac:dyDescent="0.15">
      <c r="A35" s="10" t="s">
        <v>36</v>
      </c>
    </row>
    <row r="36" spans="1:1" s="5" customFormat="1" ht="9" x14ac:dyDescent="0.15">
      <c r="A36" s="10" t="s">
        <v>37</v>
      </c>
    </row>
    <row r="37" spans="1:1" s="5" customFormat="1" ht="9" x14ac:dyDescent="0.15">
      <c r="A37" s="10" t="s">
        <v>61</v>
      </c>
    </row>
    <row r="38" spans="1:1" s="5" customFormat="1" ht="9" x14ac:dyDescent="0.15">
      <c r="A38" s="5" t="s">
        <v>60</v>
      </c>
    </row>
    <row r="39" spans="1:1" s="5" customFormat="1" ht="9" x14ac:dyDescent="0.15"/>
    <row r="40" spans="1:1" s="5" customFormat="1" ht="9" x14ac:dyDescent="0.15"/>
    <row r="41" spans="1:1" s="5" customFormat="1" ht="9" x14ac:dyDescent="0.15"/>
    <row r="42" spans="1:1" s="5" customFormat="1" ht="9" x14ac:dyDescent="0.15"/>
    <row r="43" spans="1:1" s="5" customFormat="1" ht="9" x14ac:dyDescent="0.15"/>
    <row r="44" spans="1:1" s="5" customFormat="1" ht="9" x14ac:dyDescent="0.15"/>
    <row r="45" spans="1:1" s="5" customFormat="1" ht="9" x14ac:dyDescent="0.15"/>
    <row r="46" spans="1:1" s="5" customFormat="1" ht="9" x14ac:dyDescent="0.15"/>
    <row r="47" spans="1:1" s="5" customFormat="1" ht="9" x14ac:dyDescent="0.15"/>
    <row r="48" spans="1:1" s="5" customFormat="1" ht="9" x14ac:dyDescent="0.15"/>
    <row r="49" spans="1:8" s="5" customFormat="1" ht="9" x14ac:dyDescent="0.15"/>
    <row r="50" spans="1:8" s="5" customFormat="1" ht="9" x14ac:dyDescent="0.15"/>
    <row r="51" spans="1:8" s="5" customFormat="1" ht="9" x14ac:dyDescent="0.15"/>
    <row r="52" spans="1:8" s="5" customFormat="1" ht="9" x14ac:dyDescent="0.15"/>
    <row r="53" spans="1:8" s="5" customFormat="1" ht="9" x14ac:dyDescent="0.15"/>
    <row r="54" spans="1:8" s="5" customFormat="1" ht="9" x14ac:dyDescent="0.15"/>
    <row r="55" spans="1:8" s="5" customFormat="1" ht="9" x14ac:dyDescent="0.15"/>
    <row r="56" spans="1:8" s="5" customFormat="1" ht="9" x14ac:dyDescent="0.15"/>
    <row r="57" spans="1:8" s="5" customFormat="1" ht="9" x14ac:dyDescent="0.15">
      <c r="A57" s="5">
        <v>1000</v>
      </c>
    </row>
    <row r="58" spans="1:8" s="5" customFormat="1" ht="9" x14ac:dyDescent="0.15"/>
    <row r="59" spans="1:8" s="6" customFormat="1" ht="9" x14ac:dyDescent="0.15">
      <c r="A59" s="12">
        <v>1990</v>
      </c>
      <c r="B59" s="12">
        <v>1991</v>
      </c>
      <c r="C59" s="12">
        <v>1992</v>
      </c>
      <c r="D59" s="12">
        <v>1993</v>
      </c>
      <c r="E59" s="12">
        <v>1994</v>
      </c>
      <c r="F59" s="12">
        <v>1995</v>
      </c>
      <c r="G59" s="12" t="s">
        <v>11</v>
      </c>
      <c r="H59" s="12" t="s">
        <v>12</v>
      </c>
    </row>
    <row r="60" spans="1:8" s="6" customFormat="1" ht="9" x14ac:dyDescent="0.15">
      <c r="A60" s="17">
        <v>23235220.232974105</v>
      </c>
      <c r="B60" s="17">
        <v>58780672.915843673</v>
      </c>
      <c r="C60" s="17">
        <v>75480358.188639209</v>
      </c>
      <c r="D60" s="17">
        <v>86819373.264048621</v>
      </c>
      <c r="E60" s="17">
        <v>97659565.821714178</v>
      </c>
      <c r="F60" s="17">
        <v>97804366.679031536</v>
      </c>
      <c r="G60" s="17">
        <v>102667121.08522074</v>
      </c>
      <c r="H60" s="17">
        <v>111785996.04975237</v>
      </c>
    </row>
    <row r="61" spans="1:8" s="5" customFormat="1" ht="9" x14ac:dyDescent="0.15">
      <c r="A61" s="20">
        <v>10695547.10332446</v>
      </c>
      <c r="B61" s="20">
        <v>25695501.082523793</v>
      </c>
      <c r="C61" s="20">
        <v>32519129.638326149</v>
      </c>
      <c r="D61" s="20">
        <v>37205721.040391266</v>
      </c>
      <c r="E61" s="20">
        <v>41835378.098246433</v>
      </c>
      <c r="F61" s="20">
        <v>40676781.536966905</v>
      </c>
      <c r="G61" s="20">
        <v>42931965.812179439</v>
      </c>
      <c r="H61" s="20">
        <v>46869378.418640263</v>
      </c>
    </row>
    <row r="62" spans="1:8" s="5" customFormat="1" ht="9" x14ac:dyDescent="0.15">
      <c r="A62" s="20">
        <v>12539673.129649647</v>
      </c>
      <c r="B62" s="20">
        <v>33085171.833319876</v>
      </c>
      <c r="C62" s="20">
        <v>42961228.550313056</v>
      </c>
      <c r="D62" s="20">
        <v>49613652.22365734</v>
      </c>
      <c r="E62" s="20">
        <v>55824187.723467745</v>
      </c>
      <c r="F62" s="20">
        <v>57127585.142064638</v>
      </c>
      <c r="G62" s="20">
        <v>59735155.273041308</v>
      </c>
      <c r="H62" s="20">
        <v>64916617.631112099</v>
      </c>
    </row>
    <row r="63" spans="1:8" s="5" customFormat="1" ht="9" x14ac:dyDescent="0.15"/>
    <row r="64" spans="1:8" s="5" customFormat="1" ht="9" x14ac:dyDescent="0.15"/>
    <row r="65" spans="1:1" s="5" customFormat="1" ht="9" x14ac:dyDescent="0.15"/>
    <row r="66" spans="1:1" s="5" customFormat="1" ht="9" x14ac:dyDescent="0.15"/>
    <row r="67" spans="1:1" s="5" customFormat="1" ht="9" x14ac:dyDescent="0.15">
      <c r="A67" s="5" t="s">
        <v>5</v>
      </c>
    </row>
    <row r="68" spans="1:1" s="5" customFormat="1" ht="9" x14ac:dyDescent="0.15">
      <c r="A68" s="5" t="s">
        <v>6</v>
      </c>
    </row>
    <row r="69" spans="1:1" s="5" customFormat="1" ht="9" x14ac:dyDescent="0.15">
      <c r="A69" s="5" t="s">
        <v>0</v>
      </c>
    </row>
    <row r="70" spans="1:1" s="5" customFormat="1" ht="9" x14ac:dyDescent="0.15">
      <c r="A70" s="5" t="s">
        <v>7</v>
      </c>
    </row>
    <row r="71" spans="1:1" s="5" customFormat="1" ht="9" x14ac:dyDescent="0.15">
      <c r="A71" s="5" t="s">
        <v>1</v>
      </c>
    </row>
    <row r="72" spans="1:1" s="5" customFormat="1" ht="9" x14ac:dyDescent="0.15">
      <c r="A72" s="5" t="s">
        <v>8</v>
      </c>
    </row>
    <row r="73" spans="1:1" s="5" customFormat="1" ht="9" x14ac:dyDescent="0.15">
      <c r="A73" s="5" t="s">
        <v>2</v>
      </c>
    </row>
    <row r="74" spans="1:1" s="5" customFormat="1" ht="9" x14ac:dyDescent="0.15">
      <c r="A74" s="5" t="s">
        <v>9</v>
      </c>
    </row>
    <row r="75" spans="1:1" s="5" customFormat="1" ht="9" x14ac:dyDescent="0.15">
      <c r="A75" s="5" t="s">
        <v>3</v>
      </c>
    </row>
    <row r="76" spans="1:1" s="5" customFormat="1" ht="9" x14ac:dyDescent="0.15"/>
    <row r="77" spans="1:1" s="5" customFormat="1" ht="9" x14ac:dyDescent="0.15"/>
    <row r="78" spans="1:1" s="5" customFormat="1" ht="9" x14ac:dyDescent="0.15"/>
    <row r="79" spans="1:1" s="5" customFormat="1" ht="9" x14ac:dyDescent="0.15"/>
    <row r="80" spans="1:1" s="5" customFormat="1" ht="9" x14ac:dyDescent="0.15"/>
    <row r="83" s="1" customFormat="1" ht="18" x14ac:dyDescent="0.25"/>
    <row r="84" s="1" customFormat="1" ht="18" x14ac:dyDescent="0.25"/>
    <row r="85" s="1" customFormat="1" ht="18" x14ac:dyDescent="0.25"/>
    <row r="86" s="1" customFormat="1" ht="18" x14ac:dyDescent="0.25"/>
    <row r="87" s="1" customFormat="1" ht="18" x14ac:dyDescent="0.25"/>
    <row r="88" s="1" customFormat="1" ht="18" x14ac:dyDescent="0.25"/>
    <row r="89" s="1" customFormat="1" ht="18" x14ac:dyDescent="0.25"/>
    <row r="90" s="1" customFormat="1" ht="18" x14ac:dyDescent="0.25"/>
    <row r="91" s="1" customFormat="1" ht="18" x14ac:dyDescent="0.25"/>
    <row r="92" s="1" customFormat="1" ht="18" x14ac:dyDescent="0.25"/>
    <row r="93" s="1" customFormat="1" ht="18" x14ac:dyDescent="0.25"/>
  </sheetData>
  <mergeCells count="2">
    <mergeCell ref="B7:S7"/>
    <mergeCell ref="B16:S16"/>
  </mergeCells>
  <printOptions horizontalCentered="1" verticalCentered="1"/>
  <pageMargins left="0.75" right="0.75" top="1" bottom="0.78740157480314965" header="0" footer="0.78740157480314965"/>
  <pageSetup paperSize="5" scale="61" orientation="landscape" horizontalDpi="4294967292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9"/>
  <sheetViews>
    <sheetView showGridLines="0" workbookViewId="0">
      <selection activeCell="A2" sqref="A2:A5"/>
    </sheetView>
  </sheetViews>
  <sheetFormatPr baseColWidth="10" defaultRowHeight="12.75" x14ac:dyDescent="0.2"/>
  <cols>
    <col min="2" max="2" width="11.5703125" customWidth="1"/>
    <col min="3" max="3" width="19.85546875" customWidth="1"/>
    <col min="4" max="4" width="13.85546875" customWidth="1"/>
    <col min="5" max="5" width="2.140625" customWidth="1"/>
    <col min="7" max="7" width="10.85546875" customWidth="1"/>
    <col min="8" max="8" width="2.5703125" customWidth="1"/>
    <col min="10" max="10" width="12.85546875" customWidth="1"/>
    <col min="11" max="11" width="15.7109375" customWidth="1"/>
    <col min="12" max="12" width="14.5703125" customWidth="1"/>
    <col min="13" max="13" width="1.7109375" customWidth="1"/>
    <col min="14" max="14" width="9.140625" customWidth="1"/>
    <col min="16" max="16" width="10.5703125" customWidth="1"/>
  </cols>
  <sheetData>
    <row r="2" spans="1:16" s="4" customFormat="1" ht="15.75" x14ac:dyDescent="0.25">
      <c r="A2" s="4" t="s">
        <v>17</v>
      </c>
    </row>
    <row r="3" spans="1:16" s="4" customFormat="1" ht="15.75" x14ac:dyDescent="0.25">
      <c r="A3" s="4" t="s">
        <v>42</v>
      </c>
    </row>
    <row r="4" spans="1:16" s="4" customFormat="1" ht="15.75" x14ac:dyDescent="0.25">
      <c r="A4" s="4" t="s">
        <v>48</v>
      </c>
    </row>
    <row r="5" spans="1:16" s="4" customFormat="1" ht="15.75" x14ac:dyDescent="0.25">
      <c r="A5" s="4" t="s">
        <v>57</v>
      </c>
      <c r="N5" s="37"/>
      <c r="O5" s="65"/>
      <c r="P5" s="65"/>
    </row>
    <row r="6" spans="1:16" s="4" customFormat="1" ht="15.75" x14ac:dyDescent="0.25"/>
    <row r="7" spans="1:16" x14ac:dyDescent="0.2">
      <c r="F7" s="64" t="s">
        <v>55</v>
      </c>
      <c r="G7" s="64"/>
      <c r="N7" s="64" t="s">
        <v>55</v>
      </c>
      <c r="O7" s="64"/>
    </row>
    <row r="8" spans="1:16" s="6" customFormat="1" ht="9" x14ac:dyDescent="0.15">
      <c r="B8" s="31" t="s">
        <v>49</v>
      </c>
      <c r="C8" s="31" t="s">
        <v>51</v>
      </c>
      <c r="D8" s="32" t="s">
        <v>53</v>
      </c>
      <c r="E8" s="37"/>
      <c r="F8" s="37"/>
      <c r="G8" s="37" t="s">
        <v>65</v>
      </c>
      <c r="H8" s="12"/>
      <c r="J8" s="31" t="s">
        <v>49</v>
      </c>
      <c r="K8" s="31" t="s">
        <v>51</v>
      </c>
      <c r="L8" s="32" t="s">
        <v>53</v>
      </c>
      <c r="O8" s="6" t="s">
        <v>65</v>
      </c>
    </row>
    <row r="9" spans="1:16" s="6" customFormat="1" ht="9" x14ac:dyDescent="0.15">
      <c r="A9" s="33" t="s">
        <v>4</v>
      </c>
      <c r="B9" s="23" t="s">
        <v>50</v>
      </c>
      <c r="C9" s="33" t="s">
        <v>52</v>
      </c>
      <c r="D9" s="33" t="s">
        <v>54</v>
      </c>
      <c r="E9" s="37"/>
      <c r="F9" s="33" t="s">
        <v>50</v>
      </c>
      <c r="G9" s="33" t="s">
        <v>64</v>
      </c>
      <c r="H9" s="37"/>
      <c r="I9" s="33" t="s">
        <v>4</v>
      </c>
      <c r="J9" s="23" t="s">
        <v>50</v>
      </c>
      <c r="K9" s="33" t="s">
        <v>52</v>
      </c>
      <c r="L9" s="33" t="s">
        <v>54</v>
      </c>
      <c r="N9" s="33" t="s">
        <v>50</v>
      </c>
      <c r="O9" s="33" t="s">
        <v>64</v>
      </c>
    </row>
    <row r="10" spans="1:16" s="5" customFormat="1" ht="9" x14ac:dyDescent="0.15">
      <c r="A10" s="5">
        <v>1980</v>
      </c>
      <c r="B10" s="20">
        <v>3840</v>
      </c>
      <c r="C10" s="20">
        <v>1360</v>
      </c>
      <c r="D10" s="34">
        <f>+C10*100/B10</f>
        <v>35.416666666666664</v>
      </c>
      <c r="E10" s="34"/>
      <c r="I10" s="5">
        <v>1989</v>
      </c>
      <c r="J10" s="20">
        <v>3244045000</v>
      </c>
      <c r="K10" s="20">
        <v>1199298927</v>
      </c>
      <c r="L10" s="35">
        <f>+K10*100/J10</f>
        <v>36.969244477188205</v>
      </c>
      <c r="N10" s="36">
        <f>+((J10/B18)-1)*100</f>
        <v>2820.9315517458717</v>
      </c>
      <c r="O10" s="36">
        <f>+((K10/C18)-1)*100</f>
        <v>3068.8973516787987</v>
      </c>
    </row>
    <row r="11" spans="1:16" s="5" customFormat="1" ht="9" x14ac:dyDescent="0.15">
      <c r="A11" s="5">
        <v>1981</v>
      </c>
      <c r="B11" s="20">
        <v>7474</v>
      </c>
      <c r="C11" s="20">
        <v>2610</v>
      </c>
      <c r="D11" s="34">
        <f t="shared" ref="D11:D19" si="0">+C11*100/B11</f>
        <v>34.92105967353492</v>
      </c>
      <c r="E11" s="34"/>
      <c r="F11" s="36">
        <f>+((B11/B10)-1)*100</f>
        <v>94.635416666666657</v>
      </c>
      <c r="G11" s="34">
        <f>+((C11/C10)-1)*100</f>
        <v>91.911764705882362</v>
      </c>
      <c r="H11" s="34"/>
      <c r="I11" s="5">
        <v>1990</v>
      </c>
      <c r="J11" s="20">
        <v>68922274000</v>
      </c>
      <c r="K11" s="20">
        <v>23235220233</v>
      </c>
      <c r="L11" s="35">
        <f>+K11*100/J11</f>
        <v>33.712207802371701</v>
      </c>
      <c r="N11" s="36">
        <f>+((J11/J10)-1)*100</f>
        <v>2024.5782348888501</v>
      </c>
      <c r="O11" s="36">
        <f>+((K11/K10)-1)*100</f>
        <v>1837.400235245937</v>
      </c>
    </row>
    <row r="12" spans="1:16" s="5" customFormat="1" ht="9" x14ac:dyDescent="0.15">
      <c r="A12" s="5">
        <v>1982</v>
      </c>
      <c r="B12" s="20">
        <v>21852</v>
      </c>
      <c r="C12" s="20">
        <v>7194</v>
      </c>
      <c r="D12" s="34">
        <f t="shared" si="0"/>
        <v>32.921471718835804</v>
      </c>
      <c r="E12" s="34"/>
      <c r="F12" s="36">
        <f t="shared" ref="F12:F19" si="1">+((B12/B11)-1)*100</f>
        <v>192.37356168049237</v>
      </c>
      <c r="G12" s="34">
        <f t="shared" ref="G12:G19" si="2">+((C12/C11)-1)*100</f>
        <v>175.63218390804596</v>
      </c>
      <c r="H12" s="34"/>
      <c r="I12" s="5">
        <v>1991</v>
      </c>
      <c r="J12" s="20">
        <v>180898000000</v>
      </c>
      <c r="K12" s="20">
        <v>58780672916</v>
      </c>
      <c r="L12" s="35">
        <f t="shared" ref="L12:L18" si="3">+K12*100/J12</f>
        <v>32.493821333569194</v>
      </c>
      <c r="N12" s="36">
        <f t="shared" ref="N12:O18" si="4">+((J12/J11)-1)*100</f>
        <v>162.46667369100444</v>
      </c>
      <c r="O12" s="34">
        <f t="shared" si="4"/>
        <v>152.98091572429468</v>
      </c>
    </row>
    <row r="13" spans="1:16" s="5" customFormat="1" ht="9" x14ac:dyDescent="0.15">
      <c r="A13" s="5">
        <v>1983</v>
      </c>
      <c r="B13" s="20">
        <v>109500</v>
      </c>
      <c r="C13" s="20">
        <v>35909</v>
      </c>
      <c r="D13" s="34">
        <f t="shared" si="0"/>
        <v>32.793607305936071</v>
      </c>
      <c r="E13" s="34"/>
      <c r="F13" s="36">
        <f t="shared" si="1"/>
        <v>401.09829763866014</v>
      </c>
      <c r="G13" s="34">
        <f t="shared" si="2"/>
        <v>399.15207117041984</v>
      </c>
      <c r="H13" s="34"/>
      <c r="I13" s="5">
        <v>1992</v>
      </c>
      <c r="J13" s="20">
        <v>226847000000</v>
      </c>
      <c r="K13" s="20">
        <v>75480358189</v>
      </c>
      <c r="L13" s="35">
        <f t="shared" si="3"/>
        <v>33.27368587153456</v>
      </c>
      <c r="N13" s="36">
        <f t="shared" si="4"/>
        <v>25.400501940319952</v>
      </c>
      <c r="O13" s="34">
        <f t="shared" si="4"/>
        <v>28.410163484968166</v>
      </c>
    </row>
    <row r="14" spans="1:16" s="5" customFormat="1" ht="9" x14ac:dyDescent="0.15">
      <c r="A14" s="5">
        <v>1984</v>
      </c>
      <c r="B14" s="20">
        <v>790920</v>
      </c>
      <c r="C14" s="20">
        <v>250838</v>
      </c>
      <c r="D14" s="34">
        <f t="shared" si="0"/>
        <v>31.71471198098417</v>
      </c>
      <c r="E14" s="34"/>
      <c r="F14" s="36">
        <f t="shared" si="1"/>
        <v>622.30136986301363</v>
      </c>
      <c r="G14" s="34">
        <f t="shared" si="2"/>
        <v>598.53797098220502</v>
      </c>
      <c r="H14" s="34"/>
      <c r="I14" s="5">
        <v>1993</v>
      </c>
      <c r="J14" s="20">
        <v>257570000000</v>
      </c>
      <c r="K14" s="20">
        <v>86819373264</v>
      </c>
      <c r="L14" s="35">
        <f t="shared" si="3"/>
        <v>33.707098367045852</v>
      </c>
      <c r="N14" s="36">
        <f t="shared" si="4"/>
        <v>13.54348966484018</v>
      </c>
      <c r="O14" s="34">
        <f t="shared" si="4"/>
        <v>15.022471205830179</v>
      </c>
    </row>
    <row r="15" spans="1:16" s="5" customFormat="1" ht="9" x14ac:dyDescent="0.15">
      <c r="A15" s="5">
        <v>1985</v>
      </c>
      <c r="B15" s="20">
        <v>5305000</v>
      </c>
      <c r="C15" s="20">
        <v>1844342</v>
      </c>
      <c r="D15" s="34">
        <f t="shared" si="0"/>
        <v>34.766107445805844</v>
      </c>
      <c r="E15" s="34"/>
      <c r="F15" s="36">
        <f t="shared" si="1"/>
        <v>570.7378748798867</v>
      </c>
      <c r="G15" s="34">
        <f t="shared" si="2"/>
        <v>635.27216769389008</v>
      </c>
      <c r="H15" s="34"/>
      <c r="I15" s="5">
        <v>1994</v>
      </c>
      <c r="J15" s="20">
        <v>281645000000</v>
      </c>
      <c r="K15" s="20">
        <v>97659565822</v>
      </c>
      <c r="L15" s="35">
        <f t="shared" si="3"/>
        <v>34.674702487883685</v>
      </c>
      <c r="N15" s="36">
        <f t="shared" si="4"/>
        <v>9.3469736382342674</v>
      </c>
      <c r="O15" s="34">
        <f t="shared" si="4"/>
        <v>12.485914318958734</v>
      </c>
    </row>
    <row r="16" spans="1:16" s="5" customFormat="1" ht="9" x14ac:dyDescent="0.15">
      <c r="A16" s="5">
        <v>1986</v>
      </c>
      <c r="B16" s="20">
        <v>9984100</v>
      </c>
      <c r="C16" s="20">
        <v>3514964</v>
      </c>
      <c r="D16" s="34">
        <f t="shared" si="0"/>
        <v>35.205616930920165</v>
      </c>
      <c r="E16" s="34"/>
      <c r="F16" s="36">
        <f t="shared" si="1"/>
        <v>88.201696512723842</v>
      </c>
      <c r="G16" s="34">
        <f t="shared" si="2"/>
        <v>90.580922627148325</v>
      </c>
      <c r="H16" s="34"/>
      <c r="I16" s="30" t="s">
        <v>10</v>
      </c>
      <c r="J16" s="20">
        <v>279543000000</v>
      </c>
      <c r="K16" s="20">
        <v>97804366679</v>
      </c>
      <c r="L16" s="35">
        <f t="shared" si="3"/>
        <v>34.987235122682378</v>
      </c>
      <c r="N16" s="38">
        <f t="shared" si="4"/>
        <v>-0.74632959931829612</v>
      </c>
      <c r="O16" s="34">
        <f t="shared" si="4"/>
        <v>0.14827104317043371</v>
      </c>
    </row>
    <row r="17" spans="1:15" s="5" customFormat="1" ht="9" x14ac:dyDescent="0.15">
      <c r="A17" s="5">
        <v>1987</v>
      </c>
      <c r="B17" s="20">
        <v>23332300</v>
      </c>
      <c r="C17" s="20">
        <v>8110691</v>
      </c>
      <c r="D17" s="34">
        <f t="shared" si="0"/>
        <v>34.761643729936608</v>
      </c>
      <c r="E17" s="34"/>
      <c r="F17" s="36">
        <f t="shared" si="1"/>
        <v>133.69457437325346</v>
      </c>
      <c r="G17" s="34">
        <f t="shared" si="2"/>
        <v>130.7474841847598</v>
      </c>
      <c r="H17" s="34"/>
      <c r="I17" s="30" t="s">
        <v>11</v>
      </c>
      <c r="J17" s="20">
        <v>297359000000</v>
      </c>
      <c r="K17" s="20">
        <v>102667121085</v>
      </c>
      <c r="L17" s="35">
        <f t="shared" si="3"/>
        <v>34.526320402274692</v>
      </c>
      <c r="N17" s="36">
        <f t="shared" si="4"/>
        <v>6.3732592123573184</v>
      </c>
      <c r="O17" s="34">
        <f t="shared" si="4"/>
        <v>4.9719195278467021</v>
      </c>
    </row>
    <row r="18" spans="1:15" s="5" customFormat="1" ht="9" x14ac:dyDescent="0.15">
      <c r="A18" s="5">
        <v>1988</v>
      </c>
      <c r="B18" s="20">
        <v>111062000</v>
      </c>
      <c r="C18" s="20">
        <v>37845938</v>
      </c>
      <c r="D18" s="34">
        <f t="shared" si="0"/>
        <v>34.076405971439378</v>
      </c>
      <c r="E18" s="34"/>
      <c r="F18" s="36">
        <f t="shared" si="1"/>
        <v>376.00108004783073</v>
      </c>
      <c r="G18" s="34">
        <f t="shared" si="2"/>
        <v>366.61792441605775</v>
      </c>
      <c r="H18" s="34"/>
      <c r="I18" s="30" t="s">
        <v>12</v>
      </c>
      <c r="J18" s="20">
        <v>323386000000</v>
      </c>
      <c r="K18" s="20">
        <v>111785996050</v>
      </c>
      <c r="L18" s="35">
        <f t="shared" si="3"/>
        <v>34.56735790974254</v>
      </c>
      <c r="N18" s="36">
        <f t="shared" si="4"/>
        <v>8.7527197764318601</v>
      </c>
      <c r="O18" s="34">
        <f t="shared" si="4"/>
        <v>8.8819817567985737</v>
      </c>
    </row>
    <row r="19" spans="1:15" s="5" customFormat="1" ht="9" x14ac:dyDescent="0.15">
      <c r="B19" s="20"/>
      <c r="C19" s="20"/>
      <c r="D19" s="34"/>
      <c r="E19" s="34"/>
      <c r="F19" s="36"/>
      <c r="G19" s="20"/>
      <c r="H19" s="20"/>
    </row>
    <row r="20" spans="1:15" s="5" customFormat="1" ht="9" x14ac:dyDescent="0.15"/>
    <row r="21" spans="1:15" s="5" customFormat="1" ht="9" x14ac:dyDescent="0.15"/>
    <row r="22" spans="1:15" s="5" customFormat="1" ht="9" x14ac:dyDescent="0.15"/>
    <row r="23" spans="1:15" s="5" customFormat="1" ht="9" x14ac:dyDescent="0.15"/>
    <row r="24" spans="1:15" s="5" customFormat="1" ht="9" x14ac:dyDescent="0.15"/>
    <row r="41" spans="1:1" s="5" customFormat="1" ht="9" x14ac:dyDescent="0.15">
      <c r="A41" s="6" t="s">
        <v>28</v>
      </c>
    </row>
    <row r="52" spans="1:3" x14ac:dyDescent="0.2">
      <c r="A52" s="33" t="s">
        <v>4</v>
      </c>
      <c r="B52" s="23" t="s">
        <v>50</v>
      </c>
      <c r="C52" s="33" t="s">
        <v>52</v>
      </c>
    </row>
    <row r="53" spans="1:3" x14ac:dyDescent="0.2">
      <c r="A53" s="5">
        <v>1990</v>
      </c>
      <c r="B53" s="20">
        <v>68922274</v>
      </c>
      <c r="C53" s="20">
        <v>23235220.232999999</v>
      </c>
    </row>
    <row r="54" spans="1:3" x14ac:dyDescent="0.2">
      <c r="A54" s="5">
        <v>1991</v>
      </c>
      <c r="B54" s="20">
        <v>180898000</v>
      </c>
      <c r="C54" s="20">
        <v>58780672.916000001</v>
      </c>
    </row>
    <row r="55" spans="1:3" x14ac:dyDescent="0.2">
      <c r="A55" s="5">
        <v>1992</v>
      </c>
      <c r="B55" s="20">
        <v>226847000</v>
      </c>
      <c r="C55" s="20">
        <v>75480358.188999996</v>
      </c>
    </row>
    <row r="56" spans="1:3" x14ac:dyDescent="0.2">
      <c r="A56" s="5">
        <v>1993</v>
      </c>
      <c r="B56" s="20">
        <v>257570000</v>
      </c>
      <c r="C56" s="20">
        <v>86819373.263999999</v>
      </c>
    </row>
    <row r="57" spans="1:3" x14ac:dyDescent="0.2">
      <c r="A57" s="5">
        <v>1994</v>
      </c>
      <c r="B57" s="20">
        <v>281645000</v>
      </c>
      <c r="C57" s="20">
        <v>97659565.821999997</v>
      </c>
    </row>
    <row r="58" spans="1:3" x14ac:dyDescent="0.2">
      <c r="A58" s="30" t="s">
        <v>10</v>
      </c>
      <c r="B58" s="20">
        <v>279543000</v>
      </c>
      <c r="C58" s="20">
        <v>97804366.679000005</v>
      </c>
    </row>
    <row r="59" spans="1:3" x14ac:dyDescent="0.2">
      <c r="A59" s="30" t="s">
        <v>11</v>
      </c>
      <c r="B59" s="20">
        <v>297359000</v>
      </c>
      <c r="C59" s="20">
        <v>102667121.08499999</v>
      </c>
    </row>
    <row r="60" spans="1:3" x14ac:dyDescent="0.2">
      <c r="A60" s="30" t="s">
        <v>12</v>
      </c>
      <c r="B60" s="20">
        <v>323386000</v>
      </c>
      <c r="C60" s="20">
        <v>111785996.05</v>
      </c>
    </row>
    <row r="61" spans="1:3" s="5" customFormat="1" ht="9" x14ac:dyDescent="0.15">
      <c r="B61" s="20"/>
      <c r="C61" s="20"/>
    </row>
    <row r="62" spans="1:3" s="5" customFormat="1" ht="9" x14ac:dyDescent="0.15">
      <c r="B62" s="20"/>
      <c r="C62" s="20"/>
    </row>
    <row r="63" spans="1:3" x14ac:dyDescent="0.2">
      <c r="B63" s="20"/>
      <c r="C63" s="20"/>
    </row>
    <row r="64" spans="1:3" x14ac:dyDescent="0.2">
      <c r="B64" s="20"/>
      <c r="C64" s="20"/>
    </row>
    <row r="71" spans="1:2" s="5" customFormat="1" ht="9" x14ac:dyDescent="0.15">
      <c r="A71" s="5" t="s">
        <v>4</v>
      </c>
      <c r="B71" s="5" t="s">
        <v>66</v>
      </c>
    </row>
    <row r="72" spans="1:2" s="5" customFormat="1" ht="9" x14ac:dyDescent="0.15">
      <c r="A72" s="5">
        <v>1980</v>
      </c>
      <c r="B72" s="34">
        <v>35.416666666666664</v>
      </c>
    </row>
    <row r="73" spans="1:2" s="5" customFormat="1" ht="9" x14ac:dyDescent="0.15">
      <c r="A73" s="5">
        <v>1981</v>
      </c>
      <c r="B73" s="34">
        <v>34.92105967353492</v>
      </c>
    </row>
    <row r="74" spans="1:2" s="5" customFormat="1" ht="9" x14ac:dyDescent="0.15">
      <c r="A74" s="5">
        <v>1982</v>
      </c>
      <c r="B74" s="34">
        <v>32.921471718835804</v>
      </c>
    </row>
    <row r="75" spans="1:2" s="5" customFormat="1" ht="9" x14ac:dyDescent="0.15">
      <c r="A75" s="5">
        <v>1983</v>
      </c>
      <c r="B75" s="34">
        <v>32.793607305936071</v>
      </c>
    </row>
    <row r="76" spans="1:2" s="5" customFormat="1" ht="9" x14ac:dyDescent="0.15">
      <c r="A76" s="5">
        <v>1984</v>
      </c>
      <c r="B76" s="34">
        <v>31.71471198098417</v>
      </c>
    </row>
    <row r="77" spans="1:2" s="5" customFormat="1" ht="9" x14ac:dyDescent="0.15">
      <c r="A77" s="5">
        <v>1985</v>
      </c>
      <c r="B77" s="34">
        <v>34.766107445805844</v>
      </c>
    </row>
    <row r="78" spans="1:2" s="5" customFormat="1" ht="9" x14ac:dyDescent="0.15">
      <c r="A78" s="5">
        <v>1986</v>
      </c>
      <c r="B78" s="34">
        <v>35.205616930920165</v>
      </c>
    </row>
    <row r="79" spans="1:2" s="5" customFormat="1" ht="9" x14ac:dyDescent="0.15">
      <c r="A79" s="5">
        <v>1987</v>
      </c>
      <c r="B79" s="34">
        <v>34.761643729936608</v>
      </c>
    </row>
    <row r="80" spans="1:2" s="5" customFormat="1" ht="9" x14ac:dyDescent="0.15">
      <c r="A80" s="5">
        <v>1988</v>
      </c>
      <c r="B80" s="34">
        <v>34.076405971439378</v>
      </c>
    </row>
    <row r="81" spans="1:2" s="5" customFormat="1" ht="9" x14ac:dyDescent="0.15">
      <c r="A81" s="5">
        <v>1989</v>
      </c>
      <c r="B81" s="34">
        <v>36.969244477188205</v>
      </c>
    </row>
    <row r="82" spans="1:2" s="5" customFormat="1" ht="9" x14ac:dyDescent="0.15">
      <c r="A82" s="5">
        <v>1990</v>
      </c>
      <c r="B82" s="34">
        <v>33.712207802371701</v>
      </c>
    </row>
    <row r="83" spans="1:2" s="5" customFormat="1" ht="9" x14ac:dyDescent="0.15">
      <c r="A83" s="5">
        <v>1991</v>
      </c>
      <c r="B83" s="34">
        <v>32.493821333569194</v>
      </c>
    </row>
    <row r="84" spans="1:2" s="5" customFormat="1" ht="9" x14ac:dyDescent="0.15">
      <c r="A84" s="5">
        <v>1992</v>
      </c>
      <c r="B84" s="34">
        <v>33.27368587153456</v>
      </c>
    </row>
    <row r="85" spans="1:2" s="5" customFormat="1" ht="9" x14ac:dyDescent="0.15">
      <c r="A85" s="5">
        <v>1993</v>
      </c>
      <c r="B85" s="34">
        <v>33.707098367045852</v>
      </c>
    </row>
    <row r="86" spans="1:2" s="5" customFormat="1" ht="9" x14ac:dyDescent="0.15">
      <c r="A86" s="5">
        <v>1994</v>
      </c>
      <c r="B86" s="34">
        <v>34.674702487883685</v>
      </c>
    </row>
    <row r="87" spans="1:2" s="5" customFormat="1" ht="9" x14ac:dyDescent="0.15">
      <c r="A87" s="30" t="s">
        <v>10</v>
      </c>
      <c r="B87" s="34">
        <v>34.987235122682378</v>
      </c>
    </row>
    <row r="88" spans="1:2" s="5" customFormat="1" ht="9" x14ac:dyDescent="0.15">
      <c r="A88" s="30" t="s">
        <v>11</v>
      </c>
      <c r="B88" s="34">
        <v>34.526320402274692</v>
      </c>
    </row>
    <row r="89" spans="1:2" s="5" customFormat="1" ht="9" x14ac:dyDescent="0.15">
      <c r="A89" s="30" t="s">
        <v>12</v>
      </c>
      <c r="B89" s="34">
        <v>34.56735790974254</v>
      </c>
    </row>
  </sheetData>
  <mergeCells count="3">
    <mergeCell ref="O5:P5"/>
    <mergeCell ref="F7:G7"/>
    <mergeCell ref="N7:O7"/>
  </mergeCells>
  <printOptions horizontalCentered="1" verticalCentered="1"/>
  <pageMargins left="0.75" right="0.75" top="1" bottom="1" header="0" footer="0"/>
  <pageSetup paperSize="5" orientation="landscape" horizontalDpi="4294967292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showGridLines="0" zoomScaleNormal="100" workbookViewId="0">
      <selection activeCell="A2" sqref="A2:A4"/>
    </sheetView>
  </sheetViews>
  <sheetFormatPr baseColWidth="10" defaultRowHeight="12.75" x14ac:dyDescent="0.2"/>
  <cols>
    <col min="1" max="1" width="33.140625" customWidth="1"/>
    <col min="2" max="7" width="10.7109375" customWidth="1"/>
    <col min="8" max="9" width="11" customWidth="1"/>
    <col min="10" max="10" width="33.5703125" customWidth="1"/>
  </cols>
  <sheetData>
    <row r="2" spans="1:10" ht="15.75" x14ac:dyDescent="0.25">
      <c r="A2" s="4" t="s">
        <v>41</v>
      </c>
      <c r="B2" s="3"/>
      <c r="C2" s="3"/>
      <c r="D2" s="3"/>
      <c r="E2" s="3"/>
      <c r="F2" s="3"/>
      <c r="G2" s="3"/>
      <c r="H2" s="3"/>
      <c r="I2" s="3"/>
      <c r="J2" s="3"/>
    </row>
    <row r="3" spans="1:10" ht="15.75" x14ac:dyDescent="0.25">
      <c r="A3" s="4" t="s">
        <v>42</v>
      </c>
      <c r="B3" s="3"/>
      <c r="C3" s="3"/>
      <c r="D3" s="3"/>
      <c r="E3" s="3"/>
      <c r="F3" s="3"/>
      <c r="G3" s="3"/>
      <c r="H3" s="3"/>
      <c r="I3" s="3"/>
      <c r="J3" s="3"/>
    </row>
    <row r="4" spans="1:10" ht="15.75" x14ac:dyDescent="0.25">
      <c r="A4" s="4" t="s">
        <v>57</v>
      </c>
      <c r="B4" s="3"/>
      <c r="C4" s="3"/>
      <c r="D4" s="3"/>
      <c r="E4" s="3"/>
      <c r="F4" s="3"/>
      <c r="G4" s="3"/>
      <c r="H4" s="3"/>
      <c r="I4" s="3"/>
      <c r="J4" s="3"/>
    </row>
    <row r="5" spans="1:10" ht="15.75" x14ac:dyDescent="0.25">
      <c r="A5" s="4"/>
      <c r="B5" s="3"/>
      <c r="C5" s="3"/>
      <c r="D5" s="3"/>
      <c r="E5" s="3"/>
      <c r="F5" s="3"/>
      <c r="G5" s="3"/>
      <c r="H5" s="3"/>
      <c r="I5" s="3"/>
      <c r="J5" s="3"/>
    </row>
    <row r="6" spans="1:10" s="5" customFormat="1" ht="9" x14ac:dyDescent="0.15">
      <c r="B6" s="66" t="s">
        <v>56</v>
      </c>
      <c r="C6" s="66"/>
      <c r="D6" s="66"/>
      <c r="E6" s="66"/>
      <c r="F6" s="66"/>
      <c r="G6" s="66"/>
      <c r="H6" s="66"/>
      <c r="I6" s="66"/>
    </row>
    <row r="7" spans="1:10" x14ac:dyDescent="0.2">
      <c r="A7" s="12"/>
      <c r="B7" s="22">
        <v>1990</v>
      </c>
      <c r="C7" s="22">
        <v>1991</v>
      </c>
      <c r="D7" s="22">
        <v>1992</v>
      </c>
      <c r="E7" s="22">
        <v>1993</v>
      </c>
      <c r="F7" s="22">
        <v>1994</v>
      </c>
      <c r="G7" s="22" t="s">
        <v>10</v>
      </c>
      <c r="H7" s="22" t="s">
        <v>11</v>
      </c>
      <c r="I7" s="22" t="s">
        <v>12</v>
      </c>
      <c r="J7" s="6"/>
    </row>
    <row r="8" spans="1:10" x14ac:dyDescent="0.2">
      <c r="A8" s="12"/>
      <c r="B8" s="12"/>
      <c r="C8" s="12"/>
      <c r="D8" s="12"/>
      <c r="E8" s="12"/>
      <c r="F8" s="12"/>
      <c r="G8" s="12"/>
      <c r="H8" s="12"/>
      <c r="I8" s="12"/>
      <c r="J8" s="6"/>
    </row>
    <row r="9" spans="1:10" x14ac:dyDescent="0.2">
      <c r="A9" s="41" t="s">
        <v>40</v>
      </c>
      <c r="B9" s="27">
        <f t="shared" ref="B9:I9" si="0">+B11/B12</f>
        <v>1869.1373502451138</v>
      </c>
      <c r="C9" s="27">
        <f t="shared" si="0"/>
        <v>4660.1648873870072</v>
      </c>
      <c r="D9" s="27">
        <f t="shared" si="0"/>
        <v>5904.5470654735291</v>
      </c>
      <c r="E9" s="27">
        <f t="shared" si="0"/>
        <v>6696.7376627837812</v>
      </c>
      <c r="F9" s="27">
        <f t="shared" si="0"/>
        <v>7428.0403167856639</v>
      </c>
      <c r="G9" s="27">
        <f t="shared" si="0"/>
        <v>7335.0597712457147</v>
      </c>
      <c r="H9" s="27">
        <f t="shared" si="0"/>
        <v>7592.3461418027609</v>
      </c>
      <c r="I9" s="27">
        <f t="shared" si="0"/>
        <v>8151.3794364774858</v>
      </c>
      <c r="J9" s="41" t="s">
        <v>40</v>
      </c>
    </row>
    <row r="10" spans="1:10" x14ac:dyDescent="0.2">
      <c r="A10" s="7"/>
      <c r="B10" s="7"/>
      <c r="C10" s="7"/>
      <c r="D10" s="7"/>
      <c r="E10" s="7"/>
      <c r="F10" s="7"/>
      <c r="G10" s="7"/>
      <c r="H10" s="7"/>
      <c r="I10" s="7"/>
      <c r="J10" s="5"/>
    </row>
    <row r="11" spans="1:10" x14ac:dyDescent="0.2">
      <c r="A11" s="5" t="s">
        <v>39</v>
      </c>
      <c r="B11" s="20">
        <f>+'Cuadro I.1'!L9</f>
        <v>23235220232.974106</v>
      </c>
      <c r="C11" s="20">
        <f>+'Cuadro I.1'!M9</f>
        <v>58780672915.843674</v>
      </c>
      <c r="D11" s="20">
        <f>+'Cuadro I.1'!N9</f>
        <v>75480358188.639206</v>
      </c>
      <c r="E11" s="20">
        <f>+'Cuadro I.1'!O9</f>
        <v>86819373264.048615</v>
      </c>
      <c r="F11" s="20">
        <f>+'Cuadro I.1'!P9</f>
        <v>97659565821.714172</v>
      </c>
      <c r="G11" s="20">
        <f>+'Cuadro I.1'!Q9</f>
        <v>97804366679.03154</v>
      </c>
      <c r="H11" s="20">
        <f>+'Cuadro I.1'!R9</f>
        <v>102667121085.22075</v>
      </c>
      <c r="I11" s="20">
        <f>+'Cuadro I.1'!S9</f>
        <v>111785996049.752</v>
      </c>
      <c r="J11" s="5" t="s">
        <v>39</v>
      </c>
    </row>
    <row r="12" spans="1:10" x14ac:dyDescent="0.2">
      <c r="A12" s="25" t="s">
        <v>38</v>
      </c>
      <c r="B12" s="26">
        <v>12430986</v>
      </c>
      <c r="C12" s="26">
        <v>12613432</v>
      </c>
      <c r="D12" s="26">
        <v>12783429</v>
      </c>
      <c r="E12" s="26">
        <v>12964428</v>
      </c>
      <c r="F12" s="26">
        <v>13147420</v>
      </c>
      <c r="G12" s="26">
        <v>13333820</v>
      </c>
      <c r="H12" s="26">
        <v>13522450</v>
      </c>
      <c r="I12" s="26">
        <v>13713752</v>
      </c>
      <c r="J12" s="25" t="s">
        <v>38</v>
      </c>
    </row>
    <row r="13" spans="1:10" x14ac:dyDescent="0.2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">
      <c r="A15" s="6" t="s">
        <v>28</v>
      </c>
      <c r="B15" s="24"/>
      <c r="C15" s="24"/>
      <c r="D15" s="24"/>
      <c r="E15" s="24"/>
      <c r="F15" s="24"/>
      <c r="G15" s="24"/>
      <c r="H15" s="24"/>
      <c r="I15" s="24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5"/>
      <c r="I27" s="5"/>
      <c r="J27" s="5"/>
    </row>
  </sheetData>
  <mergeCells count="1">
    <mergeCell ref="B6:I6"/>
  </mergeCells>
  <printOptions horizontalCentered="1" verticalCentered="1"/>
  <pageMargins left="0.75" right="0.75" top="1" bottom="1" header="0" footer="0"/>
  <pageSetup paperSize="5" orientation="landscape" horizontalDpi="4294967292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108"/>
  <sheetViews>
    <sheetView showGridLines="0" workbookViewId="0">
      <selection activeCell="A2" sqref="A2:A4"/>
    </sheetView>
  </sheetViews>
  <sheetFormatPr baseColWidth="10" defaultRowHeight="12.75" x14ac:dyDescent="0.2"/>
  <cols>
    <col min="1" max="1" width="15.42578125" customWidth="1"/>
  </cols>
  <sheetData>
    <row r="2" spans="1:20" ht="15.75" x14ac:dyDescent="0.25">
      <c r="A2" s="4" t="s">
        <v>17</v>
      </c>
    </row>
    <row r="3" spans="1:20" ht="15.75" x14ac:dyDescent="0.25">
      <c r="A3" s="4" t="s">
        <v>67</v>
      </c>
    </row>
    <row r="4" spans="1:20" ht="15.75" x14ac:dyDescent="0.25">
      <c r="A4" s="4" t="s">
        <v>57</v>
      </c>
    </row>
    <row r="5" spans="1:20" ht="15.75" x14ac:dyDescent="0.25">
      <c r="A5" s="4"/>
    </row>
    <row r="6" spans="1:20" s="6" customFormat="1" ht="9" x14ac:dyDescent="0.15">
      <c r="B6" s="64" t="s">
        <v>68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spans="1:20" s="6" customFormat="1" ht="9" x14ac:dyDescent="0.15">
      <c r="A7" s="23" t="s">
        <v>44</v>
      </c>
      <c r="B7" s="42">
        <v>1980</v>
      </c>
      <c r="C7" s="42">
        <v>1981</v>
      </c>
      <c r="D7" s="42">
        <v>1982</v>
      </c>
      <c r="E7" s="42">
        <v>1983</v>
      </c>
      <c r="F7" s="42">
        <v>1984</v>
      </c>
      <c r="G7" s="42">
        <v>1985</v>
      </c>
      <c r="H7" s="42">
        <v>1986</v>
      </c>
      <c r="I7" s="42">
        <v>1987</v>
      </c>
      <c r="J7" s="42">
        <v>1988</v>
      </c>
      <c r="K7" s="42">
        <v>1989</v>
      </c>
      <c r="L7" s="42">
        <v>1990</v>
      </c>
      <c r="M7" s="42">
        <v>1991</v>
      </c>
      <c r="N7" s="42">
        <v>1992</v>
      </c>
      <c r="O7" s="42">
        <v>1993</v>
      </c>
      <c r="P7" s="42">
        <v>1994</v>
      </c>
      <c r="Q7" s="43" t="s">
        <v>10</v>
      </c>
      <c r="R7" s="43" t="s">
        <v>11</v>
      </c>
      <c r="S7" s="43" t="s">
        <v>12</v>
      </c>
      <c r="T7" s="23" t="s">
        <v>44</v>
      </c>
    </row>
    <row r="8" spans="1:20" s="5" customFormat="1" ht="9" x14ac:dyDescent="0.15">
      <c r="Q8" s="30"/>
      <c r="R8" s="30"/>
      <c r="S8" s="30"/>
    </row>
    <row r="9" spans="1:20" s="13" customFormat="1" ht="9" x14ac:dyDescent="0.15">
      <c r="A9" s="13" t="s">
        <v>31</v>
      </c>
      <c r="B9" s="44">
        <v>3601149.9650732167</v>
      </c>
      <c r="C9" s="44">
        <v>3391727.093546248</v>
      </c>
      <c r="D9" s="44">
        <v>3264584.9165229625</v>
      </c>
      <c r="E9" s="44">
        <v>3436611.3430346013</v>
      </c>
      <c r="F9" s="44">
        <v>3473030.294425725</v>
      </c>
      <c r="G9" s="44">
        <v>3284015.0363381724</v>
      </c>
      <c r="H9" s="44">
        <v>3514964.3900140231</v>
      </c>
      <c r="I9" s="44">
        <v>3627633.6446916172</v>
      </c>
      <c r="J9" s="44">
        <v>3578920.6449972009</v>
      </c>
      <c r="K9" s="45">
        <v>3326839.6735852379</v>
      </c>
      <c r="L9" s="45">
        <v>3282161.6078151921</v>
      </c>
      <c r="M9" s="45">
        <v>3549911.4828719511</v>
      </c>
      <c r="N9" s="45">
        <v>3899991.1238866453</v>
      </c>
      <c r="O9" s="45">
        <v>4167698.7072616369</v>
      </c>
      <c r="P9" s="45">
        <v>4566525.4559731418</v>
      </c>
      <c r="Q9" s="45">
        <v>4403428.6427772939</v>
      </c>
      <c r="R9" s="45">
        <v>4541263.0044744359</v>
      </c>
      <c r="S9" s="45">
        <v>4896617.9367254917</v>
      </c>
      <c r="T9" s="13" t="s">
        <v>31</v>
      </c>
    </row>
    <row r="10" spans="1:20" s="5" customFormat="1" ht="9" x14ac:dyDescent="0.15">
      <c r="B10" s="46"/>
      <c r="C10" s="46"/>
      <c r="D10" s="46"/>
      <c r="E10" s="46"/>
      <c r="F10" s="46"/>
      <c r="G10" s="46"/>
      <c r="H10" s="46"/>
      <c r="I10" s="46"/>
      <c r="J10" s="46"/>
      <c r="K10" s="19"/>
      <c r="L10" s="19"/>
      <c r="M10" s="19"/>
      <c r="N10" s="19"/>
      <c r="O10" s="19"/>
      <c r="P10" s="19"/>
      <c r="Q10" s="19"/>
      <c r="R10" s="19"/>
      <c r="S10" s="19"/>
    </row>
    <row r="11" spans="1:20" s="5" customFormat="1" ht="9" x14ac:dyDescent="0.15">
      <c r="A11" s="5" t="s">
        <v>19</v>
      </c>
      <c r="B11" s="46">
        <v>198836.3</v>
      </c>
      <c r="C11" s="46">
        <v>228232.75596527813</v>
      </c>
      <c r="D11" s="46">
        <v>214573.98236374444</v>
      </c>
      <c r="E11" s="46">
        <v>241230.31902546683</v>
      </c>
      <c r="F11" s="46">
        <v>236074.07143199653</v>
      </c>
      <c r="G11" s="46">
        <v>239481.647490645</v>
      </c>
      <c r="H11" s="46">
        <v>235010.23751845912</v>
      </c>
      <c r="I11" s="46">
        <v>219477.88980789011</v>
      </c>
      <c r="J11" s="46">
        <v>223448.39713335951</v>
      </c>
      <c r="K11" s="19">
        <v>215920.20939951576</v>
      </c>
      <c r="L11" s="19">
        <v>225188.57107291385</v>
      </c>
      <c r="M11" s="19">
        <v>232556.72541388182</v>
      </c>
      <c r="N11" s="19">
        <v>229244.62164591401</v>
      </c>
      <c r="O11" s="19">
        <v>220618.36269363525</v>
      </c>
      <c r="P11" s="19">
        <v>227930.14725948896</v>
      </c>
      <c r="Q11" s="19">
        <v>248387.52720910122</v>
      </c>
      <c r="R11" s="19">
        <v>250144.19477026214</v>
      </c>
      <c r="S11" s="19">
        <v>279135.8836975341</v>
      </c>
      <c r="T11" s="5" t="s">
        <v>19</v>
      </c>
    </row>
    <row r="12" spans="1:20" s="5" customFormat="1" ht="9" x14ac:dyDescent="0.15">
      <c r="A12" s="5" t="s">
        <v>20</v>
      </c>
      <c r="B12" s="46">
        <v>9999.1642968260694</v>
      </c>
      <c r="C12" s="46">
        <v>9219.2889829734595</v>
      </c>
      <c r="D12" s="46">
        <v>7718.1183163934802</v>
      </c>
      <c r="E12" s="46">
        <v>7057.3676752980409</v>
      </c>
      <c r="F12" s="46">
        <v>8743.4352287741804</v>
      </c>
      <c r="G12" s="46">
        <v>8588.7993916021696</v>
      </c>
      <c r="H12" s="46">
        <v>6532.9470000000001</v>
      </c>
      <c r="I12" s="46">
        <v>6005.7509444888601</v>
      </c>
      <c r="J12" s="46">
        <v>6751.5692120420408</v>
      </c>
      <c r="K12" s="19">
        <v>4677.8950379077496</v>
      </c>
      <c r="L12" s="19">
        <v>4246.2742355417395</v>
      </c>
      <c r="M12" s="19">
        <v>4544.5443145702502</v>
      </c>
      <c r="N12" s="19">
        <v>5600.7215895078498</v>
      </c>
      <c r="O12" s="19">
        <v>8407.6828770749416</v>
      </c>
      <c r="P12" s="19">
        <v>8684.1306205424498</v>
      </c>
      <c r="Q12" s="19">
        <v>13841.019517788758</v>
      </c>
      <c r="R12" s="19">
        <v>15526.070992799931</v>
      </c>
      <c r="S12" s="19">
        <v>17078.678092079925</v>
      </c>
      <c r="T12" s="5" t="s">
        <v>20</v>
      </c>
    </row>
    <row r="13" spans="1:20" s="5" customFormat="1" ht="9" x14ac:dyDescent="0.15">
      <c r="A13" s="5" t="s">
        <v>21</v>
      </c>
      <c r="B13" s="46">
        <v>1319470.5945546196</v>
      </c>
      <c r="C13" s="46">
        <v>1106216.0018869864</v>
      </c>
      <c r="D13" s="46">
        <v>1080139.1927908773</v>
      </c>
      <c r="E13" s="46">
        <v>1171920.7111250011</v>
      </c>
      <c r="F13" s="46">
        <v>1211371.9555084072</v>
      </c>
      <c r="G13" s="46">
        <v>1096490.3864048941</v>
      </c>
      <c r="H13" s="46">
        <v>1233254.5020808845</v>
      </c>
      <c r="I13" s="46">
        <v>1272121.8515812915</v>
      </c>
      <c r="J13" s="46">
        <v>1237834.467210307</v>
      </c>
      <c r="K13" s="19">
        <v>1129479.4035807166</v>
      </c>
      <c r="L13" s="19">
        <v>1114151.3693641024</v>
      </c>
      <c r="M13" s="19">
        <v>1220425.5540493664</v>
      </c>
      <c r="N13" s="19">
        <v>1378373.8873727056</v>
      </c>
      <c r="O13" s="19">
        <v>1506542.4965215034</v>
      </c>
      <c r="P13" s="19">
        <v>1627141.0898450979</v>
      </c>
      <c r="Q13" s="19">
        <v>1479846.1665948974</v>
      </c>
      <c r="R13" s="19">
        <v>1527043.4110611863</v>
      </c>
      <c r="S13" s="19">
        <v>1662950.2746456319</v>
      </c>
      <c r="T13" s="5" t="s">
        <v>21</v>
      </c>
    </row>
    <row r="14" spans="1:20" s="5" customFormat="1" ht="9" x14ac:dyDescent="0.15">
      <c r="A14" s="5" t="s">
        <v>22</v>
      </c>
      <c r="B14" s="46">
        <v>58370.455830022009</v>
      </c>
      <c r="C14" s="46">
        <v>57150.100339697201</v>
      </c>
      <c r="D14" s="46">
        <v>56074.748856328777</v>
      </c>
      <c r="E14" s="46">
        <v>59931.791899492586</v>
      </c>
      <c r="F14" s="46">
        <v>64145.078074361067</v>
      </c>
      <c r="G14" s="46">
        <v>62457.3692652112</v>
      </c>
      <c r="H14" s="46">
        <v>68252.680900000007</v>
      </c>
      <c r="I14" s="46">
        <v>73328.608251290731</v>
      </c>
      <c r="J14" s="46">
        <v>74506.0690723148</v>
      </c>
      <c r="K14" s="19">
        <v>72042.492245053829</v>
      </c>
      <c r="L14" s="19">
        <v>73162.274232384734</v>
      </c>
      <c r="M14" s="19">
        <v>78720.057826808217</v>
      </c>
      <c r="N14" s="19">
        <v>80936.960061719001</v>
      </c>
      <c r="O14" s="19">
        <v>83033.823535787276</v>
      </c>
      <c r="P14" s="19">
        <v>93946.261533281548</v>
      </c>
      <c r="Q14" s="19">
        <v>97905.449777488131</v>
      </c>
      <c r="R14" s="19">
        <v>102921.34913170146</v>
      </c>
      <c r="S14" s="19">
        <v>108007.55643007185</v>
      </c>
      <c r="T14" s="5" t="s">
        <v>22</v>
      </c>
    </row>
    <row r="15" spans="1:20" s="5" customFormat="1" ht="9" x14ac:dyDescent="0.15">
      <c r="A15" s="5" t="s">
        <v>23</v>
      </c>
      <c r="B15" s="46">
        <v>243043.53564466169</v>
      </c>
      <c r="C15" s="46">
        <v>233343.28245210348</v>
      </c>
      <c r="D15" s="46">
        <v>206931.10209398059</v>
      </c>
      <c r="E15" s="46">
        <v>172510.75296066044</v>
      </c>
      <c r="F15" s="46">
        <v>138006.85851530818</v>
      </c>
      <c r="G15" s="46">
        <v>120917.49387832051</v>
      </c>
      <c r="H15" s="46">
        <v>132864.97356872758</v>
      </c>
      <c r="I15" s="46">
        <v>192262.98318921329</v>
      </c>
      <c r="J15" s="46">
        <v>181800.1243080734</v>
      </c>
      <c r="K15" s="19">
        <v>143685.4560439073</v>
      </c>
      <c r="L15" s="19">
        <v>122233.94907094032</v>
      </c>
      <c r="M15" s="19">
        <v>131199.2366619705</v>
      </c>
      <c r="N15" s="19">
        <v>184063.26055543261</v>
      </c>
      <c r="O15" s="19">
        <v>238597.82157932856</v>
      </c>
      <c r="P15" s="19">
        <v>288897.19123296405</v>
      </c>
      <c r="Q15" s="19">
        <v>258965.29221950733</v>
      </c>
      <c r="R15" s="19">
        <v>266222.80225996015</v>
      </c>
      <c r="S15" s="19">
        <v>289843.93207580457</v>
      </c>
      <c r="T15" s="5" t="s">
        <v>23</v>
      </c>
    </row>
    <row r="16" spans="1:20" s="5" customFormat="1" ht="9" x14ac:dyDescent="0.15">
      <c r="A16" s="5" t="s">
        <v>24</v>
      </c>
      <c r="B16" s="46">
        <v>567535.11989199999</v>
      </c>
      <c r="C16" s="46">
        <v>517513.05620200001</v>
      </c>
      <c r="D16" s="46">
        <v>473309.07007000002</v>
      </c>
      <c r="E16" s="46">
        <v>496212.76625800005</v>
      </c>
      <c r="F16" s="46">
        <v>527323.68360000011</v>
      </c>
      <c r="G16" s="46">
        <v>469750.97818199999</v>
      </c>
      <c r="H16" s="46">
        <v>500316.97726200003</v>
      </c>
      <c r="I16" s="46">
        <v>503961.90116800007</v>
      </c>
      <c r="J16" s="46">
        <v>480096.07432800008</v>
      </c>
      <c r="K16" s="19">
        <v>446394.3139960001</v>
      </c>
      <c r="L16" s="19">
        <v>445352.61583800009</v>
      </c>
      <c r="M16" s="19">
        <v>514833.65673000005</v>
      </c>
      <c r="N16" s="19">
        <v>589081.5941300001</v>
      </c>
      <c r="O16" s="19">
        <v>613149.34611200006</v>
      </c>
      <c r="P16" s="19">
        <v>665113.68299400003</v>
      </c>
      <c r="Q16" s="19">
        <v>611446.45692399994</v>
      </c>
      <c r="R16" s="19">
        <v>638956.30457739497</v>
      </c>
      <c r="S16" s="19">
        <v>691350.72155274136</v>
      </c>
      <c r="T16" s="5" t="s">
        <v>24</v>
      </c>
    </row>
    <row r="17" spans="1:20" s="5" customFormat="1" ht="9" x14ac:dyDescent="0.15">
      <c r="A17" s="5" t="s">
        <v>25</v>
      </c>
      <c r="B17" s="46">
        <v>136578.77153134751</v>
      </c>
      <c r="C17" s="46">
        <v>133265.3230983408</v>
      </c>
      <c r="D17" s="46">
        <v>132964.09255155345</v>
      </c>
      <c r="E17" s="46">
        <v>148301.51334647535</v>
      </c>
      <c r="F17" s="46">
        <v>145444.6876243967</v>
      </c>
      <c r="G17" s="46">
        <v>146666.43059022582</v>
      </c>
      <c r="H17" s="46">
        <v>140254.72210814949</v>
      </c>
      <c r="I17" s="46">
        <v>141925.36891128583</v>
      </c>
      <c r="J17" s="46">
        <v>155821.24134412606</v>
      </c>
      <c r="K17" s="19">
        <v>152719.41664263961</v>
      </c>
      <c r="L17" s="19">
        <v>154806.21147685309</v>
      </c>
      <c r="M17" s="19">
        <v>165977.21944209089</v>
      </c>
      <c r="N17" s="19">
        <v>182018.79652139859</v>
      </c>
      <c r="O17" s="19">
        <v>188499.90916116454</v>
      </c>
      <c r="P17" s="19">
        <v>225570.84220044425</v>
      </c>
      <c r="Q17" s="19">
        <v>242130.57200178917</v>
      </c>
      <c r="R17" s="19">
        <v>263739.91221903823</v>
      </c>
      <c r="S17" s="19">
        <v>288174.31634265644</v>
      </c>
      <c r="T17" s="5" t="s">
        <v>25</v>
      </c>
    </row>
    <row r="18" spans="1:20" s="5" customFormat="1" ht="9" x14ac:dyDescent="0.15">
      <c r="A18" s="5" t="s">
        <v>26</v>
      </c>
      <c r="B18" s="46">
        <v>498069.74526606221</v>
      </c>
      <c r="C18" s="46">
        <v>537328.6428238207</v>
      </c>
      <c r="D18" s="46">
        <v>508770.43725647929</v>
      </c>
      <c r="E18" s="46">
        <v>531273.8215577153</v>
      </c>
      <c r="F18" s="46">
        <v>522167.53386554861</v>
      </c>
      <c r="G18" s="46">
        <v>508887.0882653009</v>
      </c>
      <c r="H18" s="46">
        <v>550050.55566924089</v>
      </c>
      <c r="I18" s="46">
        <v>553853.96300027519</v>
      </c>
      <c r="J18" s="46">
        <v>545841.13614000741</v>
      </c>
      <c r="K18" s="19">
        <v>499902.40868073114</v>
      </c>
      <c r="L18" s="19">
        <v>488476.37345575576</v>
      </c>
      <c r="M18" s="19">
        <v>542607.21682941774</v>
      </c>
      <c r="N18" s="19">
        <v>565196.26825327985</v>
      </c>
      <c r="O18" s="19">
        <v>606340.17136711569</v>
      </c>
      <c r="P18" s="19">
        <v>691885.29227077891</v>
      </c>
      <c r="Q18" s="19">
        <v>700699.87539422023</v>
      </c>
      <c r="R18" s="19">
        <v>713258.58621542621</v>
      </c>
      <c r="S18" s="19">
        <v>762270.93384620606</v>
      </c>
      <c r="T18" s="5" t="s">
        <v>26</v>
      </c>
    </row>
    <row r="19" spans="1:20" s="5" customFormat="1" ht="9" x14ac:dyDescent="0.15">
      <c r="A19" s="5" t="s">
        <v>27</v>
      </c>
      <c r="B19" s="46">
        <v>569246.33061257494</v>
      </c>
      <c r="C19" s="46">
        <v>569458.64179504756</v>
      </c>
      <c r="D19" s="46">
        <v>584104.1722236051</v>
      </c>
      <c r="E19" s="46">
        <v>608172.29918649199</v>
      </c>
      <c r="F19" s="46">
        <v>619752.99057693209</v>
      </c>
      <c r="G19" s="46">
        <v>630774.84286997293</v>
      </c>
      <c r="H19" s="46">
        <v>648426.79390656168</v>
      </c>
      <c r="I19" s="46">
        <v>664695.32783788163</v>
      </c>
      <c r="J19" s="46">
        <v>672821.56624897069</v>
      </c>
      <c r="K19" s="19">
        <v>662018.07795876591</v>
      </c>
      <c r="L19" s="19">
        <v>654543.96906869975</v>
      </c>
      <c r="M19" s="19">
        <v>659047.27160384506</v>
      </c>
      <c r="N19" s="19">
        <v>685475.01375668764</v>
      </c>
      <c r="O19" s="19">
        <v>702509.09341402724</v>
      </c>
      <c r="P19" s="19">
        <v>737356.81801654433</v>
      </c>
      <c r="Q19" s="19">
        <v>750206.28313850146</v>
      </c>
      <c r="R19" s="19">
        <v>763450.37324666628</v>
      </c>
      <c r="S19" s="19">
        <v>797805.64004276623</v>
      </c>
      <c r="T19" s="5" t="s">
        <v>27</v>
      </c>
    </row>
    <row r="20" spans="1:20" s="5" customFormat="1" ht="9" x14ac:dyDescent="0.15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20" s="5" customFormat="1" ht="9" x14ac:dyDescent="0.15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20" s="5" customFormat="1" ht="9" x14ac:dyDescent="0.15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spans="1:20" s="5" customFormat="1" ht="9" x14ac:dyDescent="0.15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1:20" s="5" customFormat="1" ht="9" x14ac:dyDescent="0.15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1:20" s="5" customFormat="1" ht="9" x14ac:dyDescent="0.15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</row>
    <row r="26" spans="1:20" s="5" customFormat="1" ht="9" x14ac:dyDescent="0.15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</row>
    <row r="27" spans="1:20" s="5" customFormat="1" ht="9" x14ac:dyDescent="0.15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1:20" s="5" customFormat="1" ht="9" x14ac:dyDescent="0.15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</row>
    <row r="29" spans="1:20" s="5" customFormat="1" ht="9" x14ac:dyDescent="0.15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20" s="5" customFormat="1" ht="9" x14ac:dyDescent="0.15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20" s="5" customFormat="1" ht="9" x14ac:dyDescent="0.1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  <row r="32" spans="1:20" s="5" customFormat="1" ht="9" x14ac:dyDescent="0.15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  <row r="33" spans="1:19" s="5" customFormat="1" ht="9" x14ac:dyDescent="0.15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</row>
    <row r="36" spans="1:19" s="5" customFormat="1" ht="9" x14ac:dyDescent="0.15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s="5" customFormat="1" ht="9" x14ac:dyDescent="0.15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1:19" s="5" customFormat="1" ht="9" x14ac:dyDescent="0.15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1:19" s="5" customFormat="1" ht="9" x14ac:dyDescent="0.15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</row>
    <row r="40" spans="1:19" s="5" customFormat="1" ht="9" x14ac:dyDescent="0.15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1:19" s="5" customFormat="1" ht="9" x14ac:dyDescent="0.15">
      <c r="A41" s="6" t="s">
        <v>69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</row>
    <row r="42" spans="1:19" s="5" customFormat="1" ht="9" x14ac:dyDescent="0.15">
      <c r="A42" s="5" t="s">
        <v>30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</row>
    <row r="43" spans="1:19" s="5" customFormat="1" ht="9" x14ac:dyDescent="0.15">
      <c r="A43" s="5" t="s">
        <v>70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</row>
    <row r="44" spans="1:19" s="5" customFormat="1" ht="9" x14ac:dyDescent="0.15">
      <c r="A44" s="5" t="s">
        <v>58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</row>
    <row r="45" spans="1:19" s="5" customFormat="1" ht="9" x14ac:dyDescent="0.15">
      <c r="A45" s="5" t="s">
        <v>34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</row>
    <row r="46" spans="1:19" s="5" customFormat="1" ht="9" x14ac:dyDescent="0.15">
      <c r="A46" s="5" t="s">
        <v>35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</row>
    <row r="47" spans="1:19" s="5" customFormat="1" ht="9" x14ac:dyDescent="0.15">
      <c r="A47" s="5" t="s">
        <v>36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</row>
    <row r="48" spans="1:19" s="5" customFormat="1" ht="9" x14ac:dyDescent="0.15">
      <c r="A48" s="5" t="s">
        <v>37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</row>
    <row r="49" spans="1:1" s="5" customFormat="1" ht="9" x14ac:dyDescent="0.15">
      <c r="A49" s="5" t="s">
        <v>71</v>
      </c>
    </row>
    <row r="50" spans="1:1" s="5" customFormat="1" ht="9" x14ac:dyDescent="0.15">
      <c r="A50" s="5" t="s">
        <v>72</v>
      </c>
    </row>
    <row r="51" spans="1:1" s="5" customFormat="1" ht="9" x14ac:dyDescent="0.15"/>
    <row r="52" spans="1:1" s="5" customFormat="1" ht="9" x14ac:dyDescent="0.15"/>
    <row r="53" spans="1:1" s="5" customFormat="1" ht="9" x14ac:dyDescent="0.15"/>
    <row r="54" spans="1:1" s="5" customFormat="1" ht="9" x14ac:dyDescent="0.15"/>
    <row r="55" spans="1:1" s="5" customFormat="1" ht="9" x14ac:dyDescent="0.15"/>
    <row r="56" spans="1:1" s="5" customFormat="1" ht="9" x14ac:dyDescent="0.15"/>
    <row r="57" spans="1:1" s="5" customFormat="1" ht="9" x14ac:dyDescent="0.15"/>
    <row r="58" spans="1:1" s="5" customFormat="1" ht="9" x14ac:dyDescent="0.15"/>
    <row r="59" spans="1:1" s="5" customFormat="1" ht="9" x14ac:dyDescent="0.15"/>
    <row r="60" spans="1:1" s="5" customFormat="1" ht="9" x14ac:dyDescent="0.15"/>
    <row r="61" spans="1:1" s="5" customFormat="1" ht="9" x14ac:dyDescent="0.15"/>
    <row r="62" spans="1:1" s="5" customFormat="1" ht="9" x14ac:dyDescent="0.15"/>
    <row r="63" spans="1:1" s="5" customFormat="1" ht="9" x14ac:dyDescent="0.15"/>
    <row r="64" spans="1:1" s="5" customFormat="1" ht="9" x14ac:dyDescent="0.15"/>
    <row r="65" spans="3:19" s="5" customFormat="1" ht="9" x14ac:dyDescent="0.15"/>
    <row r="66" spans="3:19" s="5" customFormat="1" ht="9" x14ac:dyDescent="0.15"/>
    <row r="67" spans="3:19" s="5" customFormat="1" ht="9" x14ac:dyDescent="0.15"/>
    <row r="68" spans="3:19" s="6" customFormat="1" ht="9" x14ac:dyDescent="0.15"/>
    <row r="69" spans="3:19" s="5" customFormat="1" ht="9" x14ac:dyDescent="0.15"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  <row r="70" spans="3:19" s="5" customFormat="1" ht="9" x14ac:dyDescent="0.15"/>
    <row r="71" spans="3:19" s="5" customFormat="1" ht="9" x14ac:dyDescent="0.15"/>
    <row r="72" spans="3:19" s="5" customFormat="1" ht="9" x14ac:dyDescent="0.15"/>
    <row r="96" spans="1:19" s="6" customFormat="1" ht="9" x14ac:dyDescent="0.15">
      <c r="A96" s="6">
        <v>1990</v>
      </c>
      <c r="B96" s="48">
        <v>1991</v>
      </c>
      <c r="C96" s="48">
        <v>1992</v>
      </c>
      <c r="D96" s="48">
        <v>1993</v>
      </c>
      <c r="E96" s="48">
        <v>1994</v>
      </c>
      <c r="F96" s="49" t="s">
        <v>10</v>
      </c>
      <c r="G96" s="49" t="s">
        <v>11</v>
      </c>
      <c r="H96" s="49" t="s">
        <v>12</v>
      </c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</row>
    <row r="97" spans="1:19" s="5" customFormat="1" ht="9" x14ac:dyDescent="0.15">
      <c r="A97" s="34">
        <v>3282.1616078151919</v>
      </c>
      <c r="B97" s="34">
        <v>3549.9114828719512</v>
      </c>
      <c r="C97" s="34">
        <v>3899.9911238866453</v>
      </c>
      <c r="D97" s="34">
        <v>4167.6987072616366</v>
      </c>
      <c r="E97" s="34">
        <v>4566.525455973142</v>
      </c>
      <c r="F97" s="34">
        <v>4403.428642777294</v>
      </c>
      <c r="G97" s="34">
        <v>4541.2630044744355</v>
      </c>
      <c r="H97" s="34">
        <v>4896.6179367254917</v>
      </c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</row>
    <row r="99" spans="1:19" s="3" customFormat="1" x14ac:dyDescent="0.2">
      <c r="B99" s="6">
        <v>1990</v>
      </c>
      <c r="C99" s="6">
        <v>1991</v>
      </c>
      <c r="D99" s="6">
        <v>1992</v>
      </c>
      <c r="E99" s="6">
        <v>1993</v>
      </c>
      <c r="F99" s="6">
        <v>1994</v>
      </c>
      <c r="G99" s="16" t="s">
        <v>10</v>
      </c>
      <c r="H99" s="16" t="s">
        <v>11</v>
      </c>
      <c r="I99" s="16" t="s">
        <v>12</v>
      </c>
    </row>
    <row r="100" spans="1:19" x14ac:dyDescent="0.2">
      <c r="A100" s="5" t="s">
        <v>19</v>
      </c>
      <c r="B100" s="34">
        <v>225.18857107291385</v>
      </c>
      <c r="C100" s="34">
        <v>232.55672541388182</v>
      </c>
      <c r="D100" s="34">
        <v>229.24462164591401</v>
      </c>
      <c r="E100" s="34">
        <v>220.61836269363525</v>
      </c>
      <c r="F100" s="34">
        <v>227.93014725948896</v>
      </c>
      <c r="G100" s="34">
        <v>248.38752720910122</v>
      </c>
      <c r="H100" s="34">
        <v>250.14419477026215</v>
      </c>
      <c r="I100" s="34">
        <v>279.1358836975341</v>
      </c>
    </row>
    <row r="101" spans="1:19" x14ac:dyDescent="0.2">
      <c r="A101" s="5" t="s">
        <v>20</v>
      </c>
      <c r="B101" s="34">
        <v>4.2462742355417396</v>
      </c>
      <c r="C101" s="34">
        <v>4.54454431457025</v>
      </c>
      <c r="D101" s="34">
        <v>5.6007215895078497</v>
      </c>
      <c r="E101" s="34">
        <v>8.4076828770749419</v>
      </c>
      <c r="F101" s="34">
        <v>8.6841306205424491</v>
      </c>
      <c r="G101" s="34">
        <v>13.841019517788759</v>
      </c>
      <c r="H101" s="34">
        <v>15.52607099279993</v>
      </c>
      <c r="I101" s="34">
        <v>17.078678092079926</v>
      </c>
    </row>
    <row r="102" spans="1:19" x14ac:dyDescent="0.2">
      <c r="A102" s="5" t="s">
        <v>21</v>
      </c>
      <c r="B102" s="34">
        <v>1114.1513693641023</v>
      </c>
      <c r="C102" s="34">
        <v>1220.4255540493664</v>
      </c>
      <c r="D102" s="34">
        <v>1378.3738873727057</v>
      </c>
      <c r="E102" s="34">
        <v>1506.5424965215034</v>
      </c>
      <c r="F102" s="34">
        <v>1627.1410898450979</v>
      </c>
      <c r="G102" s="34">
        <v>1479.8461665948973</v>
      </c>
      <c r="H102" s="34">
        <v>1527.0434110611864</v>
      </c>
      <c r="I102" s="34">
        <v>1662.9502746456319</v>
      </c>
    </row>
    <row r="103" spans="1:19" x14ac:dyDescent="0.2">
      <c r="A103" s="5" t="s">
        <v>22</v>
      </c>
      <c r="B103" s="34">
        <v>73.162274232384732</v>
      </c>
      <c r="C103" s="34">
        <v>78.720057826808215</v>
      </c>
      <c r="D103" s="34">
        <v>80.936960061719006</v>
      </c>
      <c r="E103" s="34">
        <v>83.033823535787278</v>
      </c>
      <c r="F103" s="34">
        <v>93.946261533281543</v>
      </c>
      <c r="G103" s="34">
        <v>97.90544977748813</v>
      </c>
      <c r="H103" s="34">
        <v>102.92134913170146</v>
      </c>
      <c r="I103" s="34">
        <v>108.00755643007186</v>
      </c>
    </row>
    <row r="104" spans="1:19" x14ac:dyDescent="0.2">
      <c r="A104" s="5" t="s">
        <v>23</v>
      </c>
      <c r="B104" s="34">
        <v>122.23394907094031</v>
      </c>
      <c r="C104" s="34">
        <v>131.1992366619705</v>
      </c>
      <c r="D104" s="34">
        <v>184.06326055543261</v>
      </c>
      <c r="E104" s="34">
        <v>238.59782157932855</v>
      </c>
      <c r="F104" s="34">
        <v>288.89719123296402</v>
      </c>
      <c r="G104" s="34">
        <v>258.96529221950732</v>
      </c>
      <c r="H104" s="34">
        <v>266.22280225996013</v>
      </c>
      <c r="I104" s="34">
        <v>289.84393207580456</v>
      </c>
    </row>
    <row r="105" spans="1:19" x14ac:dyDescent="0.2">
      <c r="A105" s="5" t="s">
        <v>24</v>
      </c>
      <c r="B105" s="34">
        <v>445.35261583800008</v>
      </c>
      <c r="C105" s="34">
        <v>514.83365673000003</v>
      </c>
      <c r="D105" s="34">
        <v>589.0815941300001</v>
      </c>
      <c r="E105" s="34">
        <v>613.1493461120001</v>
      </c>
      <c r="F105" s="34">
        <v>665.11368299399999</v>
      </c>
      <c r="G105" s="34">
        <v>611.4464569239999</v>
      </c>
      <c r="H105" s="34">
        <v>638.95630457739492</v>
      </c>
      <c r="I105" s="34">
        <v>691.35072155274133</v>
      </c>
    </row>
    <row r="106" spans="1:19" x14ac:dyDescent="0.2">
      <c r="A106" s="5" t="s">
        <v>25</v>
      </c>
      <c r="B106" s="34">
        <v>154.80621147685309</v>
      </c>
      <c r="C106" s="34">
        <v>165.9772194420909</v>
      </c>
      <c r="D106" s="34">
        <v>182.0187965213986</v>
      </c>
      <c r="E106" s="34">
        <v>188.49990916116454</v>
      </c>
      <c r="F106" s="34">
        <v>225.57084220044425</v>
      </c>
      <c r="G106" s="34">
        <v>242.13057200178918</v>
      </c>
      <c r="H106" s="34">
        <v>263.73991221903822</v>
      </c>
      <c r="I106" s="34">
        <v>288.17431634265643</v>
      </c>
    </row>
    <row r="107" spans="1:19" x14ac:dyDescent="0.2">
      <c r="A107" s="5" t="s">
        <v>26</v>
      </c>
      <c r="B107" s="34">
        <v>488.47637345575578</v>
      </c>
      <c r="C107" s="34">
        <v>542.60721682941778</v>
      </c>
      <c r="D107" s="34">
        <v>565.19626825327987</v>
      </c>
      <c r="E107" s="34">
        <v>606.34017136711566</v>
      </c>
      <c r="F107" s="34">
        <v>691.8852922707789</v>
      </c>
      <c r="G107" s="34">
        <v>700.69987539422027</v>
      </c>
      <c r="H107" s="34">
        <v>713.25858621542625</v>
      </c>
      <c r="I107" s="34">
        <v>762.27093384620605</v>
      </c>
    </row>
    <row r="108" spans="1:19" x14ac:dyDescent="0.2">
      <c r="A108" s="5" t="s">
        <v>27</v>
      </c>
      <c r="B108" s="34">
        <v>654.54396906869977</v>
      </c>
      <c r="C108" s="34">
        <v>659.04727160384505</v>
      </c>
      <c r="D108" s="34">
        <v>685.47501375668764</v>
      </c>
      <c r="E108" s="34">
        <v>702.50909341402723</v>
      </c>
      <c r="F108" s="34">
        <v>737.35681801654437</v>
      </c>
      <c r="G108" s="34">
        <v>750.20628313850148</v>
      </c>
      <c r="H108" s="34">
        <v>763.45037324666623</v>
      </c>
      <c r="I108" s="34">
        <v>797.80564004276619</v>
      </c>
    </row>
  </sheetData>
  <mergeCells count="1">
    <mergeCell ref="B6:S6"/>
  </mergeCells>
  <printOptions horizontalCentered="1" verticalCentered="1"/>
  <pageMargins left="0.75" right="0.75" top="1" bottom="0.59055118110236227" header="0" footer="0.59055118110236227"/>
  <pageSetup paperSize="5" scale="76" orientation="landscape" horizontalDpi="4294967292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104"/>
  <sheetViews>
    <sheetView showGridLines="0" workbookViewId="0">
      <selection activeCell="A2" sqref="A2:A5"/>
    </sheetView>
  </sheetViews>
  <sheetFormatPr baseColWidth="10" defaultRowHeight="12.75" x14ac:dyDescent="0.2"/>
  <cols>
    <col min="1" max="1" width="14.42578125" customWidth="1"/>
  </cols>
  <sheetData>
    <row r="2" spans="1:20" s="4" customFormat="1" ht="15.75" x14ac:dyDescent="0.25">
      <c r="A2" s="4" t="s">
        <v>17</v>
      </c>
    </row>
    <row r="3" spans="1:20" s="4" customFormat="1" ht="15.75" x14ac:dyDescent="0.25">
      <c r="A3" s="4" t="s">
        <v>67</v>
      </c>
    </row>
    <row r="4" spans="1:20" ht="15.75" x14ac:dyDescent="0.25">
      <c r="A4" s="4" t="s">
        <v>73</v>
      </c>
    </row>
    <row r="5" spans="1:20" ht="15.75" x14ac:dyDescent="0.25">
      <c r="A5" s="4"/>
    </row>
    <row r="6" spans="1:20" ht="15.75" x14ac:dyDescent="0.25">
      <c r="A6" s="4"/>
    </row>
    <row r="7" spans="1:20" s="6" customFormat="1" ht="9" x14ac:dyDescent="0.15">
      <c r="B7" s="64" t="s">
        <v>74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</row>
    <row r="8" spans="1:20" s="6" customFormat="1" ht="9" x14ac:dyDescent="0.15">
      <c r="A8" s="33" t="s">
        <v>44</v>
      </c>
      <c r="B8" s="42">
        <v>1980</v>
      </c>
      <c r="C8" s="42">
        <v>1981</v>
      </c>
      <c r="D8" s="42">
        <v>1982</v>
      </c>
      <c r="E8" s="42">
        <v>1983</v>
      </c>
      <c r="F8" s="42">
        <v>1984</v>
      </c>
      <c r="G8" s="42">
        <v>1985</v>
      </c>
      <c r="H8" s="42">
        <v>1986</v>
      </c>
      <c r="I8" s="42">
        <v>1987</v>
      </c>
      <c r="J8" s="42">
        <v>1988</v>
      </c>
      <c r="K8" s="42">
        <v>1989</v>
      </c>
      <c r="L8" s="42">
        <v>1990</v>
      </c>
      <c r="M8" s="42">
        <v>1991</v>
      </c>
      <c r="N8" s="42">
        <v>1992</v>
      </c>
      <c r="O8" s="42">
        <v>1993</v>
      </c>
      <c r="P8" s="42">
        <v>1994</v>
      </c>
      <c r="Q8" s="22" t="s">
        <v>10</v>
      </c>
      <c r="R8" s="22" t="s">
        <v>11</v>
      </c>
      <c r="S8" s="22" t="s">
        <v>12</v>
      </c>
      <c r="T8" s="33" t="s">
        <v>44</v>
      </c>
    </row>
    <row r="9" spans="1:20" s="5" customFormat="1" ht="9" x14ac:dyDescent="0.15"/>
    <row r="10" spans="1:20" s="13" customFormat="1" ht="9" x14ac:dyDescent="0.15">
      <c r="A10" s="13" t="s">
        <v>31</v>
      </c>
      <c r="B10" s="50">
        <v>100</v>
      </c>
      <c r="C10" s="50">
        <v>100</v>
      </c>
      <c r="D10" s="50">
        <v>100</v>
      </c>
      <c r="E10" s="50">
        <v>100</v>
      </c>
      <c r="F10" s="50">
        <v>100</v>
      </c>
      <c r="G10" s="50">
        <v>100</v>
      </c>
      <c r="H10" s="50">
        <v>100</v>
      </c>
      <c r="I10" s="50">
        <v>100</v>
      </c>
      <c r="J10" s="50">
        <v>100</v>
      </c>
      <c r="K10" s="50">
        <v>100</v>
      </c>
      <c r="L10" s="50">
        <v>100</v>
      </c>
      <c r="M10" s="50">
        <v>100</v>
      </c>
      <c r="N10" s="50">
        <v>100</v>
      </c>
      <c r="O10" s="50">
        <v>100</v>
      </c>
      <c r="P10" s="50">
        <v>100</v>
      </c>
      <c r="Q10" s="50">
        <v>100</v>
      </c>
      <c r="R10" s="50">
        <v>100</v>
      </c>
      <c r="S10" s="51">
        <v>100</v>
      </c>
      <c r="T10" s="13" t="s">
        <v>31</v>
      </c>
    </row>
    <row r="11" spans="1:20" s="5" customFormat="1" ht="9" x14ac:dyDescent="0.15"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34"/>
    </row>
    <row r="12" spans="1:20" s="5" customFormat="1" ht="9" x14ac:dyDescent="0.15">
      <c r="A12" s="5" t="s">
        <v>19</v>
      </c>
      <c r="B12" s="52">
        <v>5.5214653478353419</v>
      </c>
      <c r="C12" s="52">
        <v>6.729101418553328</v>
      </c>
      <c r="D12" s="52">
        <v>6.5727799352905931</v>
      </c>
      <c r="E12" s="52">
        <v>7.0194239309137387</v>
      </c>
      <c r="F12" s="52">
        <v>6.7973513450458407</v>
      </c>
      <c r="G12" s="52">
        <v>7.2923432091735503</v>
      </c>
      <c r="H12" s="52">
        <v>6.6859919885993939</v>
      </c>
      <c r="I12" s="52">
        <v>6.0501668940317641</v>
      </c>
      <c r="J12" s="52">
        <v>6.2434577152669517</v>
      </c>
      <c r="K12" s="52">
        <v>6.4902499243922041</v>
      </c>
      <c r="L12" s="52">
        <v>6.8609836437278044</v>
      </c>
      <c r="M12" s="52">
        <v>6.5510570203214948</v>
      </c>
      <c r="N12" s="52">
        <v>5.8780805997695165</v>
      </c>
      <c r="O12" s="52">
        <v>5.2935295516741254</v>
      </c>
      <c r="P12" s="52">
        <v>4.9913254498855366</v>
      </c>
      <c r="Q12" s="52">
        <v>5.6407755719288843</v>
      </c>
      <c r="R12" s="52">
        <v>5.5082516587081383</v>
      </c>
      <c r="S12" s="52">
        <v>5.7005853285788568</v>
      </c>
      <c r="T12" s="5" t="s">
        <v>19</v>
      </c>
    </row>
    <row r="13" spans="1:20" s="5" customFormat="1" ht="9" x14ac:dyDescent="0.15">
      <c r="A13" s="5" t="s">
        <v>20</v>
      </c>
      <c r="B13" s="52">
        <v>0.2776658676757654</v>
      </c>
      <c r="C13" s="52">
        <v>0.27181694542924312</v>
      </c>
      <c r="D13" s="52">
        <v>0.23641959127269013</v>
      </c>
      <c r="E13" s="52">
        <v>0.20535833036814205</v>
      </c>
      <c r="F13" s="52">
        <v>0.25175234557577997</v>
      </c>
      <c r="G13" s="52">
        <v>0.26153349776312457</v>
      </c>
      <c r="H13" s="52">
        <v>0.18586097254811554</v>
      </c>
      <c r="I13" s="52">
        <v>0.16555560822072499</v>
      </c>
      <c r="J13" s="52">
        <v>0.18864819541276309</v>
      </c>
      <c r="K13" s="52">
        <v>0.14061077469556924</v>
      </c>
      <c r="L13" s="52">
        <v>0.12937431921179285</v>
      </c>
      <c r="M13" s="52">
        <v>0.12801852487019258</v>
      </c>
      <c r="N13" s="52">
        <v>0.14360857272737315</v>
      </c>
      <c r="O13" s="52">
        <v>0.20173442150282411</v>
      </c>
      <c r="P13" s="52">
        <v>0.19016932467075962</v>
      </c>
      <c r="Q13" s="52">
        <v>0.31432369275454103</v>
      </c>
      <c r="R13" s="52">
        <v>0.34188883087155125</v>
      </c>
      <c r="S13" s="52">
        <v>0.34878518832328842</v>
      </c>
      <c r="T13" s="5" t="s">
        <v>20</v>
      </c>
    </row>
    <row r="14" spans="1:20" s="5" customFormat="1" ht="9" x14ac:dyDescent="0.15">
      <c r="A14" s="5" t="s">
        <v>21</v>
      </c>
      <c r="B14" s="52">
        <v>36.640256788855858</v>
      </c>
      <c r="C14" s="52">
        <v>32.615124135190172</v>
      </c>
      <c r="D14" s="52">
        <v>33.08657058739675</v>
      </c>
      <c r="E14" s="52">
        <v>34.101054618826055</v>
      </c>
      <c r="F14" s="52">
        <v>34.879395018600349</v>
      </c>
      <c r="G14" s="52">
        <v>33.388713945339646</v>
      </c>
      <c r="H14" s="52">
        <v>35.085832038143764</v>
      </c>
      <c r="I14" s="52">
        <v>35.067539232987613</v>
      </c>
      <c r="J14" s="52">
        <v>34.58680954383874</v>
      </c>
      <c r="K14" s="52">
        <v>33.950521047006447</v>
      </c>
      <c r="L14" s="52">
        <v>33.945658456036533</v>
      </c>
      <c r="M14" s="52">
        <v>34.379041841967769</v>
      </c>
      <c r="N14" s="52">
        <v>35.343000627115494</v>
      </c>
      <c r="O14" s="52">
        <v>36.148066411244223</v>
      </c>
      <c r="P14" s="52">
        <v>35.631928597195319</v>
      </c>
      <c r="Q14" s="52">
        <v>33.606679854395033</v>
      </c>
      <c r="R14" s="52">
        <v>33.625962855633205</v>
      </c>
      <c r="S14" s="52">
        <v>33.961201305358415</v>
      </c>
      <c r="T14" s="5" t="s">
        <v>21</v>
      </c>
    </row>
    <row r="15" spans="1:20" s="5" customFormat="1" ht="9" x14ac:dyDescent="0.15">
      <c r="A15" s="5" t="s">
        <v>22</v>
      </c>
      <c r="B15" s="52">
        <v>1.620883784239606</v>
      </c>
      <c r="C15" s="52">
        <v>1.6849852232640405</v>
      </c>
      <c r="D15" s="52">
        <v>1.7176685640039273</v>
      </c>
      <c r="E15" s="52">
        <v>1.7439211454901249</v>
      </c>
      <c r="F15" s="52">
        <v>1.8469484178504014</v>
      </c>
      <c r="G15" s="52">
        <v>1.9018600272565755</v>
      </c>
      <c r="H15" s="52">
        <v>1.9417744627486171</v>
      </c>
      <c r="I15" s="52">
        <v>2.0213895732992171</v>
      </c>
      <c r="J15" s="52">
        <v>2.0818027685655229</v>
      </c>
      <c r="K15" s="52">
        <v>2.1654933604725155</v>
      </c>
      <c r="L15" s="52">
        <v>2.2290881124859063</v>
      </c>
      <c r="M15" s="52">
        <v>2.2175217102349287</v>
      </c>
      <c r="N15" s="52">
        <v>2.0753113915053993</v>
      </c>
      <c r="O15" s="52">
        <v>1.9923182880545647</v>
      </c>
      <c r="P15" s="52">
        <v>2.0572810211842185</v>
      </c>
      <c r="Q15" s="52">
        <v>2.223391309816662</v>
      </c>
      <c r="R15" s="52">
        <v>2.2663595794891123</v>
      </c>
      <c r="S15" s="52">
        <v>2.2057582973749343</v>
      </c>
      <c r="T15" s="5" t="s">
        <v>22</v>
      </c>
    </row>
    <row r="16" spans="1:20" s="5" customFormat="1" ht="9" x14ac:dyDescent="0.15">
      <c r="A16" s="5" t="s">
        <v>23</v>
      </c>
      <c r="B16" s="52">
        <v>6.8</v>
      </c>
      <c r="C16" s="52">
        <v>6.8797776476800649</v>
      </c>
      <c r="D16" s="52">
        <v>6.3386650182277489</v>
      </c>
      <c r="E16" s="52">
        <v>5.0197923402164459</v>
      </c>
      <c r="F16" s="52">
        <v>3.9736727530655753</v>
      </c>
      <c r="G16" s="52">
        <v>3.6820018343505847</v>
      </c>
      <c r="H16" s="52">
        <v>3.7799806435079559</v>
      </c>
      <c r="I16" s="52">
        <v>5.2999558946795862</v>
      </c>
      <c r="J16" s="52">
        <v>5.0797472853219849</v>
      </c>
      <c r="K16" s="52">
        <v>4.3189774723667904</v>
      </c>
      <c r="L16" s="52">
        <v>3.724190447535785</v>
      </c>
      <c r="M16" s="52">
        <v>3.6958452991010251</v>
      </c>
      <c r="N16" s="52">
        <v>4.7195815248932984</v>
      </c>
      <c r="O16" s="52">
        <v>5.7249297115361282</v>
      </c>
      <c r="P16" s="52">
        <v>6.3264114920257049</v>
      </c>
      <c r="Q16" s="52">
        <v>5.8809921365314759</v>
      </c>
      <c r="R16" s="52">
        <v>5.8623075121977068</v>
      </c>
      <c r="S16" s="52">
        <v>5.9192678665395624</v>
      </c>
      <c r="T16" s="5" t="s">
        <v>23</v>
      </c>
    </row>
    <row r="17" spans="1:20" s="5" customFormat="1" ht="9" x14ac:dyDescent="0.15">
      <c r="A17" s="5" t="s">
        <v>24</v>
      </c>
      <c r="B17" s="52">
        <v>15.759830204140393</v>
      </c>
      <c r="C17" s="52">
        <v>15.25809836489262</v>
      </c>
      <c r="D17" s="52">
        <v>14.498292498824355</v>
      </c>
      <c r="E17" s="52">
        <v>14.439013223410754</v>
      </c>
      <c r="F17" s="52">
        <v>15.183388536701333</v>
      </c>
      <c r="G17" s="52">
        <v>14.304166484748922</v>
      </c>
      <c r="H17" s="52">
        <v>14.233913113981902</v>
      </c>
      <c r="I17" s="52">
        <v>13.892304199611136</v>
      </c>
      <c r="J17" s="52">
        <v>13.414549299915409</v>
      </c>
      <c r="K17" s="52">
        <v>13.417968937316838</v>
      </c>
      <c r="L17" s="52">
        <v>13.568881397477989</v>
      </c>
      <c r="M17" s="52">
        <v>14.50271814421381</v>
      </c>
      <c r="N17" s="52">
        <v>15.104690636909304</v>
      </c>
      <c r="O17" s="52">
        <v>14.71194030997664</v>
      </c>
      <c r="P17" s="52">
        <v>14.564983583394087</v>
      </c>
      <c r="Q17" s="52">
        <v>13.885690141179477</v>
      </c>
      <c r="R17" s="52">
        <v>14.070013208832902</v>
      </c>
      <c r="S17" s="52">
        <v>14.118943533811162</v>
      </c>
      <c r="T17" s="5" t="s">
        <v>24</v>
      </c>
    </row>
    <row r="18" spans="1:20" s="5" customFormat="1" ht="9" x14ac:dyDescent="0.15">
      <c r="A18" s="5" t="s">
        <v>25</v>
      </c>
      <c r="B18" s="52">
        <v>3.7926432627353983</v>
      </c>
      <c r="C18" s="52">
        <v>3.9291287129768495</v>
      </c>
      <c r="D18" s="52">
        <v>4.0729249185274856</v>
      </c>
      <c r="E18" s="52">
        <v>4.3153414379271045</v>
      </c>
      <c r="F18" s="52">
        <v>4.1878323911495388</v>
      </c>
      <c r="G18" s="52">
        <v>4.466070616831451</v>
      </c>
      <c r="H18" s="52">
        <v>3.9902174402281769</v>
      </c>
      <c r="I18" s="52">
        <v>3.9123401868038088</v>
      </c>
      <c r="J18" s="52">
        <v>4.3538613118438647</v>
      </c>
      <c r="K18" s="52">
        <v>4.5905252920727122</v>
      </c>
      <c r="L18" s="52">
        <v>4.7165932082150457</v>
      </c>
      <c r="M18" s="52">
        <v>4.6755312137476714</v>
      </c>
      <c r="N18" s="52">
        <v>4.6671592508652342</v>
      </c>
      <c r="O18" s="52">
        <v>4.5228775494910316</v>
      </c>
      <c r="P18" s="52">
        <v>4.9396602378596475</v>
      </c>
      <c r="Q18" s="52">
        <v>5.4986827684591386</v>
      </c>
      <c r="R18" s="52">
        <v>5.8076335142707967</v>
      </c>
      <c r="S18" s="52">
        <v>5.8851705415139417</v>
      </c>
      <c r="T18" s="5" t="s">
        <v>25</v>
      </c>
    </row>
    <row r="19" spans="1:20" s="5" customFormat="1" ht="9" x14ac:dyDescent="0.15">
      <c r="A19" s="5" t="s">
        <v>26</v>
      </c>
      <c r="B19" s="52">
        <v>13.830852646980386</v>
      </c>
      <c r="C19" s="52">
        <v>15.84233129623682</v>
      </c>
      <c r="D19" s="52">
        <v>15.584536786941952</v>
      </c>
      <c r="E19" s="52">
        <v>15.459234941842134</v>
      </c>
      <c r="F19" s="52">
        <v>15.034925975268248</v>
      </c>
      <c r="G19" s="52">
        <v>15.49588179817634</v>
      </c>
      <c r="H19" s="52">
        <v>15.648822993255033</v>
      </c>
      <c r="I19" s="52">
        <v>15.267637728819167</v>
      </c>
      <c r="J19" s="52">
        <v>15.251557390718126</v>
      </c>
      <c r="K19" s="52">
        <v>15.026345052029541</v>
      </c>
      <c r="L19" s="52">
        <v>14.882764221378958</v>
      </c>
      <c r="M19" s="52">
        <v>15.285091457842137</v>
      </c>
      <c r="N19" s="52">
        <v>14.492244989778788</v>
      </c>
      <c r="O19" s="52">
        <v>14.548560583581823</v>
      </c>
      <c r="P19" s="52">
        <v>15.151241330884815</v>
      </c>
      <c r="Q19" s="52">
        <v>15.912597483407398</v>
      </c>
      <c r="R19" s="52">
        <v>15.706172170884258</v>
      </c>
      <c r="S19" s="52">
        <v>15.567294481544916</v>
      </c>
      <c r="T19" s="5" t="s">
        <v>26</v>
      </c>
    </row>
    <row r="20" spans="1:20" s="5" customFormat="1" ht="9" x14ac:dyDescent="0.15">
      <c r="A20" s="5" t="s">
        <v>27</v>
      </c>
      <c r="B20" s="52">
        <v>15.807348656222967</v>
      </c>
      <c r="C20" s="52">
        <v>16.789636255776859</v>
      </c>
      <c r="D20" s="52">
        <v>17.892142099514494</v>
      </c>
      <c r="E20" s="52">
        <v>17.69686003100551</v>
      </c>
      <c r="F20" s="52">
        <v>17.844733216742927</v>
      </c>
      <c r="G20" s="52">
        <v>19.207428586359821</v>
      </c>
      <c r="H20" s="52">
        <v>18.447606346987051</v>
      </c>
      <c r="I20" s="52">
        <v>18.323110681546979</v>
      </c>
      <c r="J20" s="52">
        <v>18.799566489116636</v>
      </c>
      <c r="K20" s="52">
        <v>19.899308139647388</v>
      </c>
      <c r="L20" s="52">
        <v>19.942466193930176</v>
      </c>
      <c r="M20" s="52">
        <v>18.565174787700968</v>
      </c>
      <c r="N20" s="52">
        <v>17.57632240643559</v>
      </c>
      <c r="O20" s="52">
        <v>16.856043172938641</v>
      </c>
      <c r="P20" s="52">
        <v>16.146998962899925</v>
      </c>
      <c r="Q20" s="52">
        <v>17.036867041527383</v>
      </c>
      <c r="R20" s="52">
        <v>16.811410669112327</v>
      </c>
      <c r="S20" s="52">
        <v>16.292993456954939</v>
      </c>
      <c r="T20" s="5" t="s">
        <v>27</v>
      </c>
    </row>
    <row r="21" spans="1:20" s="53" customFormat="1" ht="9" x14ac:dyDescent="0.15"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</row>
    <row r="22" spans="1:20" s="53" customFormat="1" ht="9" x14ac:dyDescent="0.15"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</row>
    <row r="23" spans="1:20" s="53" customFormat="1" ht="9" x14ac:dyDescent="0.15"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</row>
    <row r="24" spans="1:20" s="53" customFormat="1" ht="9" x14ac:dyDescent="0.15"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</row>
    <row r="25" spans="1:20" s="53" customFormat="1" ht="9" x14ac:dyDescent="0.15"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</row>
    <row r="26" spans="1:20" s="53" customFormat="1" ht="9" x14ac:dyDescent="0.15"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</row>
    <row r="27" spans="1:20" s="53" customFormat="1" ht="9" x14ac:dyDescent="0.15"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</row>
    <row r="28" spans="1:20" s="53" customFormat="1" ht="9" x14ac:dyDescent="0.15"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</row>
    <row r="29" spans="1:20" s="53" customFormat="1" ht="9" x14ac:dyDescent="0.15"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</row>
    <row r="30" spans="1:20" s="53" customFormat="1" ht="9" x14ac:dyDescent="0.15"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</row>
    <row r="31" spans="1:20" s="53" customFormat="1" ht="9" x14ac:dyDescent="0.15"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</row>
    <row r="32" spans="1:20" s="53" customFormat="1" ht="9" x14ac:dyDescent="0.15"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</row>
    <row r="33" spans="2:18" s="53" customFormat="1" ht="9" x14ac:dyDescent="0.15"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</row>
    <row r="34" spans="2:18" s="53" customFormat="1" ht="9" x14ac:dyDescent="0.15"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</row>
    <row r="35" spans="2:18" s="53" customFormat="1" ht="9" x14ac:dyDescent="0.15"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</row>
    <row r="36" spans="2:18" s="53" customFormat="1" ht="9" x14ac:dyDescent="0.15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</row>
    <row r="37" spans="2:18" s="53" customFormat="1" ht="9" x14ac:dyDescent="0.15"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</row>
    <row r="38" spans="2:18" s="53" customFormat="1" ht="9" x14ac:dyDescent="0.15"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</row>
    <row r="39" spans="2:18" s="53" customFormat="1" ht="9" x14ac:dyDescent="0.15"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</row>
    <row r="40" spans="2:18" s="53" customFormat="1" ht="9" x14ac:dyDescent="0.15"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</row>
    <row r="41" spans="2:18" s="53" customFormat="1" ht="9" x14ac:dyDescent="0.1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</row>
    <row r="42" spans="2:18" s="53" customFormat="1" ht="9" x14ac:dyDescent="0.1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</row>
    <row r="43" spans="2:18" s="53" customFormat="1" ht="9" x14ac:dyDescent="0.1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</row>
    <row r="44" spans="2:18" s="53" customFormat="1" ht="9" x14ac:dyDescent="0.15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</row>
    <row r="45" spans="2:18" s="53" customFormat="1" ht="9" x14ac:dyDescent="0.15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</row>
    <row r="46" spans="2:18" s="53" customFormat="1" ht="9" x14ac:dyDescent="0.15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</row>
    <row r="47" spans="2:18" s="53" customFormat="1" ht="9" x14ac:dyDescent="0.15"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</row>
    <row r="48" spans="2:18" s="53" customFormat="1" ht="9" x14ac:dyDescent="0.15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</row>
    <row r="49" spans="1:18" s="57" customFormat="1" x14ac:dyDescent="0.2">
      <c r="A49" s="55" t="s">
        <v>28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</row>
    <row r="50" spans="1:18" s="57" customFormat="1" x14ac:dyDescent="0.2">
      <c r="A50" s="53" t="s">
        <v>30</v>
      </c>
    </row>
    <row r="51" spans="1:18" s="57" customFormat="1" x14ac:dyDescent="0.2">
      <c r="A51" s="53" t="s">
        <v>70</v>
      </c>
    </row>
    <row r="52" spans="1:18" s="57" customFormat="1" x14ac:dyDescent="0.2">
      <c r="A52" s="53" t="s">
        <v>58</v>
      </c>
    </row>
    <row r="53" spans="1:18" s="57" customFormat="1" x14ac:dyDescent="0.2">
      <c r="A53" s="53" t="s">
        <v>34</v>
      </c>
    </row>
    <row r="54" spans="1:18" s="57" customFormat="1" x14ac:dyDescent="0.2">
      <c r="A54" s="53" t="s">
        <v>35</v>
      </c>
    </row>
    <row r="55" spans="1:18" s="57" customFormat="1" x14ac:dyDescent="0.2">
      <c r="A55" s="53" t="s">
        <v>36</v>
      </c>
    </row>
    <row r="56" spans="1:18" s="57" customFormat="1" x14ac:dyDescent="0.2">
      <c r="A56" s="53" t="s">
        <v>37</v>
      </c>
    </row>
    <row r="57" spans="1:18" s="57" customFormat="1" x14ac:dyDescent="0.2">
      <c r="A57" s="53" t="s">
        <v>71</v>
      </c>
    </row>
    <row r="58" spans="1:18" s="57" customFormat="1" x14ac:dyDescent="0.2">
      <c r="A58" s="53" t="s">
        <v>72</v>
      </c>
    </row>
    <row r="59" spans="1:18" s="57" customFormat="1" x14ac:dyDescent="0.2"/>
    <row r="60" spans="1:18" s="57" customFormat="1" x14ac:dyDescent="0.2"/>
    <row r="61" spans="1:18" s="57" customFormat="1" x14ac:dyDescent="0.2"/>
    <row r="62" spans="1:18" s="57" customFormat="1" x14ac:dyDescent="0.2"/>
    <row r="63" spans="1:18" s="57" customFormat="1" x14ac:dyDescent="0.2"/>
    <row r="64" spans="1:18" s="57" customFormat="1" x14ac:dyDescent="0.2"/>
    <row r="65" spans="1:1" s="57" customFormat="1" x14ac:dyDescent="0.2"/>
    <row r="66" spans="1:1" s="57" customFormat="1" x14ac:dyDescent="0.2"/>
    <row r="67" spans="1:1" s="57" customFormat="1" x14ac:dyDescent="0.2"/>
    <row r="68" spans="1:1" s="57" customFormat="1" x14ac:dyDescent="0.2"/>
    <row r="69" spans="1:1" s="57" customFormat="1" x14ac:dyDescent="0.2"/>
    <row r="70" spans="1:1" s="57" customFormat="1" x14ac:dyDescent="0.2"/>
    <row r="71" spans="1:1" s="57" customFormat="1" x14ac:dyDescent="0.2"/>
    <row r="72" spans="1:1" s="57" customFormat="1" x14ac:dyDescent="0.2"/>
    <row r="73" spans="1:1" s="57" customFormat="1" x14ac:dyDescent="0.2"/>
    <row r="74" spans="1:1" s="57" customFormat="1" x14ac:dyDescent="0.2"/>
    <row r="75" spans="1:1" s="57" customFormat="1" x14ac:dyDescent="0.2"/>
    <row r="76" spans="1:1" s="57" customFormat="1" x14ac:dyDescent="0.2"/>
    <row r="77" spans="1:1" s="57" customFormat="1" x14ac:dyDescent="0.2"/>
    <row r="78" spans="1:1" s="57" customFormat="1" x14ac:dyDescent="0.2"/>
    <row r="79" spans="1:1" s="57" customFormat="1" x14ac:dyDescent="0.2">
      <c r="A79" s="57" t="s">
        <v>5</v>
      </c>
    </row>
    <row r="80" spans="1:1" s="57" customFormat="1" x14ac:dyDescent="0.2">
      <c r="A80" s="57" t="s">
        <v>6</v>
      </c>
    </row>
    <row r="81" spans="1:10" s="57" customFormat="1" x14ac:dyDescent="0.2">
      <c r="A81" s="57" t="s">
        <v>0</v>
      </c>
    </row>
    <row r="82" spans="1:10" s="57" customFormat="1" x14ac:dyDescent="0.2">
      <c r="A82" s="57" t="s">
        <v>7</v>
      </c>
    </row>
    <row r="83" spans="1:10" s="57" customFormat="1" x14ac:dyDescent="0.2">
      <c r="A83" s="57" t="s">
        <v>1</v>
      </c>
    </row>
    <row r="84" spans="1:10" s="57" customFormat="1" x14ac:dyDescent="0.2">
      <c r="A84" s="57" t="s">
        <v>8</v>
      </c>
    </row>
    <row r="85" spans="1:10" s="57" customFormat="1" x14ac:dyDescent="0.2">
      <c r="A85" s="57" t="s">
        <v>2</v>
      </c>
    </row>
    <row r="86" spans="1:10" s="57" customFormat="1" x14ac:dyDescent="0.2">
      <c r="A86" s="57" t="s">
        <v>9</v>
      </c>
    </row>
    <row r="87" spans="1:10" x14ac:dyDescent="0.2">
      <c r="A87" s="57" t="s">
        <v>3</v>
      </c>
      <c r="B87" s="57"/>
      <c r="C87" s="57"/>
      <c r="D87" s="57"/>
      <c r="E87" s="57"/>
      <c r="F87" s="57"/>
      <c r="G87" s="57"/>
      <c r="H87" s="57"/>
      <c r="I87" s="57"/>
      <c r="J87" s="57"/>
    </row>
    <row r="88" spans="1:10" x14ac:dyDescent="0.2">
      <c r="A88" s="57"/>
      <c r="B88" s="57"/>
      <c r="C88" s="57"/>
      <c r="D88" s="57"/>
      <c r="E88" s="57"/>
      <c r="F88" s="57"/>
      <c r="G88" s="57"/>
      <c r="H88" s="57"/>
      <c r="I88" s="57"/>
      <c r="J88" s="57"/>
    </row>
    <row r="89" spans="1:10" x14ac:dyDescent="0.2">
      <c r="A89" s="57"/>
      <c r="B89" s="57"/>
      <c r="C89" s="57"/>
      <c r="D89" s="57"/>
      <c r="E89" s="57"/>
      <c r="F89" s="57"/>
      <c r="G89" s="57"/>
      <c r="H89" s="57"/>
      <c r="I89" s="57"/>
      <c r="J89" s="57"/>
    </row>
    <row r="90" spans="1:10" x14ac:dyDescent="0.2">
      <c r="A90" s="57"/>
      <c r="B90" s="57"/>
      <c r="C90" s="57"/>
      <c r="D90" s="57"/>
      <c r="E90" s="57"/>
      <c r="F90" s="57"/>
      <c r="G90" s="57"/>
      <c r="H90" s="57"/>
      <c r="I90" s="57"/>
      <c r="J90" s="57"/>
    </row>
    <row r="91" spans="1:10" x14ac:dyDescent="0.2">
      <c r="A91" s="57"/>
      <c r="B91" s="57"/>
      <c r="C91" s="57"/>
      <c r="D91" s="57"/>
      <c r="E91" s="57"/>
      <c r="F91" s="57"/>
      <c r="G91" s="57"/>
      <c r="H91" s="57"/>
      <c r="I91" s="57"/>
      <c r="J91" s="57"/>
    </row>
    <row r="92" spans="1:10" x14ac:dyDescent="0.2">
      <c r="A92" s="57"/>
      <c r="B92" s="57"/>
      <c r="C92" s="57"/>
      <c r="D92" s="57"/>
      <c r="E92" s="57"/>
      <c r="F92" s="57"/>
      <c r="G92" s="57"/>
      <c r="H92" s="57"/>
      <c r="I92" s="57"/>
      <c r="J92" s="57"/>
    </row>
    <row r="93" spans="1:10" x14ac:dyDescent="0.2">
      <c r="A93" s="57"/>
      <c r="B93" s="57"/>
      <c r="C93" s="57"/>
      <c r="D93" s="57"/>
      <c r="E93" s="57"/>
      <c r="F93" s="57"/>
      <c r="G93" s="57"/>
      <c r="H93" s="57"/>
      <c r="I93" s="57"/>
      <c r="J93" s="57"/>
    </row>
    <row r="94" spans="1:10" x14ac:dyDescent="0.2">
      <c r="A94" s="57"/>
      <c r="B94" s="57"/>
      <c r="C94" s="57"/>
      <c r="D94" s="57"/>
      <c r="E94" s="57"/>
      <c r="F94" s="57"/>
      <c r="G94" s="57"/>
      <c r="H94" s="57"/>
      <c r="I94" s="57"/>
      <c r="J94" s="57"/>
    </row>
    <row r="95" spans="1:10" x14ac:dyDescent="0.2">
      <c r="A95" s="57"/>
      <c r="B95" s="57"/>
      <c r="C95" s="57"/>
      <c r="D95" s="57"/>
      <c r="E95" s="57"/>
      <c r="F95" s="57"/>
      <c r="G95" s="57"/>
      <c r="H95" s="57"/>
      <c r="I95" s="57"/>
      <c r="J95" s="57"/>
    </row>
    <row r="96" spans="1:10" x14ac:dyDescent="0.2">
      <c r="A96" s="57"/>
      <c r="B96" s="57"/>
      <c r="C96" s="57"/>
      <c r="D96" s="57"/>
      <c r="E96" s="57"/>
      <c r="F96" s="57"/>
      <c r="G96" s="57"/>
      <c r="H96" s="57"/>
      <c r="I96" s="57"/>
      <c r="J96" s="57"/>
    </row>
    <row r="97" spans="1:10" x14ac:dyDescent="0.2">
      <c r="A97" s="57"/>
      <c r="B97" s="57"/>
      <c r="C97" s="57"/>
      <c r="D97" s="57"/>
      <c r="E97" s="57"/>
      <c r="F97" s="57"/>
      <c r="G97" s="57"/>
      <c r="H97" s="57"/>
      <c r="I97" s="57"/>
      <c r="J97" s="57"/>
    </row>
    <row r="98" spans="1:10" x14ac:dyDescent="0.2">
      <c r="A98" s="57"/>
      <c r="B98" s="57"/>
      <c r="C98" s="57"/>
      <c r="D98" s="57"/>
      <c r="E98" s="57"/>
      <c r="F98" s="57"/>
      <c r="G98" s="57"/>
      <c r="H98" s="57"/>
      <c r="I98" s="57"/>
      <c r="J98" s="57"/>
    </row>
    <row r="99" spans="1:10" x14ac:dyDescent="0.2">
      <c r="A99" s="57"/>
      <c r="B99" s="57"/>
      <c r="C99" s="57"/>
      <c r="D99" s="57"/>
      <c r="E99" s="57"/>
      <c r="F99" s="57"/>
      <c r="G99" s="57"/>
      <c r="H99" s="57"/>
      <c r="I99" s="57"/>
      <c r="J99" s="57"/>
    </row>
    <row r="100" spans="1:10" x14ac:dyDescent="0.2">
      <c r="A100" s="57"/>
      <c r="B100" s="57"/>
      <c r="C100" s="57"/>
      <c r="D100" s="57"/>
      <c r="E100" s="57"/>
      <c r="F100" s="57"/>
      <c r="G100" s="57"/>
      <c r="H100" s="57"/>
      <c r="I100" s="57"/>
      <c r="J100" s="57"/>
    </row>
    <row r="101" spans="1:10" x14ac:dyDescent="0.2">
      <c r="A101" s="57"/>
      <c r="B101" s="57"/>
      <c r="C101" s="57"/>
      <c r="D101" s="57"/>
      <c r="E101" s="57"/>
      <c r="F101" s="57"/>
      <c r="G101" s="57"/>
      <c r="H101" s="57"/>
      <c r="I101" s="57"/>
      <c r="J101" s="57"/>
    </row>
    <row r="102" spans="1:10" x14ac:dyDescent="0.2">
      <c r="A102" s="57"/>
      <c r="B102" s="57"/>
      <c r="C102" s="57"/>
      <c r="D102" s="57"/>
      <c r="E102" s="57"/>
      <c r="F102" s="57"/>
      <c r="G102" s="57"/>
      <c r="H102" s="57"/>
      <c r="I102" s="57"/>
      <c r="J102" s="57"/>
    </row>
    <row r="103" spans="1:10" x14ac:dyDescent="0.2">
      <c r="A103" s="57"/>
      <c r="B103" s="57"/>
      <c r="C103" s="57"/>
      <c r="D103" s="57"/>
      <c r="E103" s="57"/>
      <c r="F103" s="57"/>
      <c r="G103" s="57"/>
      <c r="H103" s="57"/>
      <c r="I103" s="57"/>
      <c r="J103" s="57"/>
    </row>
    <row r="104" spans="1:10" x14ac:dyDescent="0.2">
      <c r="A104" s="57"/>
      <c r="B104" s="57"/>
      <c r="C104" s="57"/>
      <c r="D104" s="57"/>
      <c r="E104" s="57"/>
      <c r="F104" s="57"/>
      <c r="G104" s="57"/>
      <c r="H104" s="57"/>
      <c r="I104" s="57"/>
      <c r="J104" s="57"/>
    </row>
  </sheetData>
  <mergeCells count="1">
    <mergeCell ref="B7:S7"/>
  </mergeCells>
  <printOptions horizontalCentered="1" verticalCentered="1"/>
  <pageMargins left="0.75" right="0.75" top="1" bottom="0.59055118110236227" header="0" footer="0.59055118110236227"/>
  <pageSetup paperSize="5" scale="76" orientation="landscape" horizontalDpi="4294967292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90"/>
  <sheetViews>
    <sheetView showGridLines="0" workbookViewId="0">
      <selection activeCell="A2" sqref="A2:A4"/>
    </sheetView>
  </sheetViews>
  <sheetFormatPr baseColWidth="10" defaultRowHeight="12.75" x14ac:dyDescent="0.2"/>
  <cols>
    <col min="1" max="1" width="20.7109375" customWidth="1"/>
    <col min="12" max="17" width="10.7109375" customWidth="1"/>
    <col min="18" max="18" width="10.5703125" customWidth="1"/>
    <col min="19" max="19" width="10.7109375" customWidth="1"/>
  </cols>
  <sheetData>
    <row r="2" spans="1:20" ht="15.75" x14ac:dyDescent="0.25">
      <c r="A2" s="4" t="s">
        <v>17</v>
      </c>
    </row>
    <row r="3" spans="1:20" ht="15.75" x14ac:dyDescent="0.25">
      <c r="A3" s="4" t="s">
        <v>67</v>
      </c>
    </row>
    <row r="4" spans="1:20" ht="15.75" x14ac:dyDescent="0.25">
      <c r="A4" s="4" t="s">
        <v>75</v>
      </c>
    </row>
    <row r="5" spans="1:20" ht="15.75" x14ac:dyDescent="0.25">
      <c r="A5" s="4"/>
    </row>
    <row r="6" spans="1:20" s="5" customFormat="1" ht="9" x14ac:dyDescent="0.15">
      <c r="A6" s="6"/>
    </row>
    <row r="7" spans="1:20" s="5" customFormat="1" ht="9" x14ac:dyDescent="0.15">
      <c r="B7" s="64" t="s">
        <v>76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</row>
    <row r="8" spans="1:20" s="6" customFormat="1" ht="9" x14ac:dyDescent="0.15">
      <c r="A8" s="23" t="s">
        <v>77</v>
      </c>
      <c r="B8" s="22">
        <v>1980</v>
      </c>
      <c r="C8" s="22">
        <v>1981</v>
      </c>
      <c r="D8" s="22">
        <v>1982</v>
      </c>
      <c r="E8" s="22">
        <v>1983</v>
      </c>
      <c r="F8" s="22">
        <v>1984</v>
      </c>
      <c r="G8" s="22">
        <v>1985</v>
      </c>
      <c r="H8" s="22">
        <v>1986</v>
      </c>
      <c r="I8" s="22">
        <v>1987</v>
      </c>
      <c r="J8" s="22">
        <v>1988</v>
      </c>
      <c r="K8" s="22">
        <v>1989</v>
      </c>
      <c r="L8" s="22">
        <v>1990</v>
      </c>
      <c r="M8" s="22">
        <v>1991</v>
      </c>
      <c r="N8" s="22">
        <v>1992</v>
      </c>
      <c r="O8" s="22">
        <v>1993</v>
      </c>
      <c r="P8" s="22">
        <v>1994</v>
      </c>
      <c r="Q8" s="22" t="s">
        <v>10</v>
      </c>
      <c r="R8" s="22" t="s">
        <v>11</v>
      </c>
      <c r="S8" s="22" t="s">
        <v>12</v>
      </c>
      <c r="T8" s="23" t="s">
        <v>77</v>
      </c>
    </row>
    <row r="9" spans="1:20" s="5" customFormat="1" ht="9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20" s="13" customFormat="1" ht="9" x14ac:dyDescent="0.15">
      <c r="A10" s="13" t="s">
        <v>31</v>
      </c>
      <c r="B10" s="45">
        <v>3601149.9650732167</v>
      </c>
      <c r="C10" s="45">
        <v>3391727.093546248</v>
      </c>
      <c r="D10" s="45">
        <v>3264584.9165229625</v>
      </c>
      <c r="E10" s="45">
        <v>3436611.3430346013</v>
      </c>
      <c r="F10" s="45">
        <v>3473030.294425725</v>
      </c>
      <c r="G10" s="45">
        <v>3284015.0363381724</v>
      </c>
      <c r="H10" s="45">
        <v>3514964.3900140231</v>
      </c>
      <c r="I10" s="45">
        <v>3627633.6446916172</v>
      </c>
      <c r="J10" s="45">
        <v>3578920.6449972009</v>
      </c>
      <c r="K10" s="45">
        <v>3326839.6735852379</v>
      </c>
      <c r="L10" s="45">
        <v>3282161.6078151921</v>
      </c>
      <c r="M10" s="45">
        <v>3549911.4828719511</v>
      </c>
      <c r="N10" s="45">
        <v>3899991.1238866453</v>
      </c>
      <c r="O10" s="45">
        <v>4167698.7072616369</v>
      </c>
      <c r="P10" s="45">
        <v>4566525.4559731418</v>
      </c>
      <c r="Q10" s="45">
        <v>4403428.6427772939</v>
      </c>
      <c r="R10" s="45">
        <v>4541263.0044744359</v>
      </c>
      <c r="S10" s="45">
        <v>4896617.9367254917</v>
      </c>
      <c r="T10" s="13" t="s">
        <v>31</v>
      </c>
    </row>
    <row r="11" spans="1:20" s="5" customFormat="1" ht="9" x14ac:dyDescent="0.15"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20" s="5" customFormat="1" ht="9" x14ac:dyDescent="0.15">
      <c r="A12" s="5" t="s">
        <v>78</v>
      </c>
      <c r="B12" s="19">
        <v>1829720.0503261292</v>
      </c>
      <c r="C12" s="19">
        <v>1634161.4296270388</v>
      </c>
      <c r="D12" s="19">
        <v>1565437.1444213246</v>
      </c>
      <c r="E12" s="19">
        <v>1652650.9426859189</v>
      </c>
      <c r="F12" s="19">
        <v>1658341.398758847</v>
      </c>
      <c r="G12" s="19">
        <v>1527935.6964306731</v>
      </c>
      <c r="H12" s="19">
        <v>1675915.3410680711</v>
      </c>
      <c r="I12" s="19">
        <v>1763197.0837741746</v>
      </c>
      <c r="J12" s="19">
        <v>1724340.6269360967</v>
      </c>
      <c r="K12" s="19">
        <v>1565805.4563071013</v>
      </c>
      <c r="L12" s="19">
        <v>1538982.437975883</v>
      </c>
      <c r="M12" s="19">
        <v>1667446.1182665974</v>
      </c>
      <c r="N12" s="19">
        <v>1878219.4512252791</v>
      </c>
      <c r="O12" s="19">
        <v>2057200.1872073293</v>
      </c>
      <c r="P12" s="19">
        <v>2246598.8204913749</v>
      </c>
      <c r="Q12" s="19">
        <v>2098945.4553187829</v>
      </c>
      <c r="R12" s="19">
        <v>2161857.8282159101</v>
      </c>
      <c r="S12" s="19">
        <v>2357016.324941122</v>
      </c>
      <c r="T12" s="5" t="s">
        <v>78</v>
      </c>
    </row>
    <row r="13" spans="1:20" s="5" customFormat="1" ht="9" x14ac:dyDescent="0.15">
      <c r="A13" s="5" t="s">
        <v>16</v>
      </c>
      <c r="B13" s="19">
        <v>1771429.9673019846</v>
      </c>
      <c r="C13" s="19">
        <v>1757565.663919209</v>
      </c>
      <c r="D13" s="19">
        <v>1699147.7721016379</v>
      </c>
      <c r="E13" s="19">
        <v>1783960.4003486824</v>
      </c>
      <c r="F13" s="19">
        <v>1814688.8956668777</v>
      </c>
      <c r="G13" s="19">
        <v>1756079.3399074995</v>
      </c>
      <c r="H13" s="19">
        <v>1839049.0489459522</v>
      </c>
      <c r="I13" s="19">
        <v>1864436.5609174427</v>
      </c>
      <c r="J13" s="19">
        <v>1854580.0180611042</v>
      </c>
      <c r="K13" s="19">
        <v>1761034.2172781369</v>
      </c>
      <c r="L13" s="19">
        <v>1743179.1698393088</v>
      </c>
      <c r="M13" s="19">
        <v>1882465.3646053537</v>
      </c>
      <c r="N13" s="19">
        <v>2021771.6726613664</v>
      </c>
      <c r="O13" s="19">
        <v>2110498.5200543078</v>
      </c>
      <c r="P13" s="19">
        <v>2319926.6354817674</v>
      </c>
      <c r="Q13" s="19">
        <v>2304483.1874585105</v>
      </c>
      <c r="R13" s="19">
        <v>2379405.1762585258</v>
      </c>
      <c r="S13" s="19">
        <v>2539601.6117843697</v>
      </c>
      <c r="T13" s="5" t="s">
        <v>16</v>
      </c>
    </row>
    <row r="14" spans="1:20" s="5" customFormat="1" ht="9" x14ac:dyDescent="0.1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20" s="5" customFormat="1" ht="9" x14ac:dyDescent="0.15">
      <c r="A15" s="6"/>
    </row>
    <row r="16" spans="1:20" s="6" customFormat="1" ht="9" x14ac:dyDescent="0.15">
      <c r="B16" s="64" t="s">
        <v>79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</row>
    <row r="17" spans="1:21" s="5" customFormat="1" ht="9" x14ac:dyDescent="0.15">
      <c r="A17" s="23" t="s">
        <v>77</v>
      </c>
      <c r="B17" s="22">
        <v>1980</v>
      </c>
      <c r="C17" s="22">
        <v>1981</v>
      </c>
      <c r="D17" s="22">
        <v>1982</v>
      </c>
      <c r="E17" s="22">
        <v>1983</v>
      </c>
      <c r="F17" s="22">
        <v>1984</v>
      </c>
      <c r="G17" s="22">
        <v>1985</v>
      </c>
      <c r="H17" s="22">
        <v>1986</v>
      </c>
      <c r="I17" s="22">
        <v>1987</v>
      </c>
      <c r="J17" s="22">
        <v>1988</v>
      </c>
      <c r="K17" s="22">
        <v>1989</v>
      </c>
      <c r="L17" s="22">
        <v>1990</v>
      </c>
      <c r="M17" s="22">
        <v>1991</v>
      </c>
      <c r="N17" s="22">
        <v>1992</v>
      </c>
      <c r="O17" s="22">
        <v>1993</v>
      </c>
      <c r="P17" s="22">
        <v>1994</v>
      </c>
      <c r="Q17" s="22" t="s">
        <v>10</v>
      </c>
      <c r="R17" s="22" t="s">
        <v>11</v>
      </c>
      <c r="S17" s="22" t="s">
        <v>12</v>
      </c>
      <c r="T17" s="58" t="s">
        <v>77</v>
      </c>
      <c r="U17" s="6"/>
    </row>
    <row r="18" spans="1:21" s="5" customFormat="1" ht="9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T18" s="10"/>
    </row>
    <row r="19" spans="1:21" s="5" customFormat="1" ht="9" x14ac:dyDescent="0.15">
      <c r="A19" s="13" t="s">
        <v>31</v>
      </c>
      <c r="B19" s="44">
        <f>SUM(B21:B22)</f>
        <v>100.00000145939207</v>
      </c>
      <c r="C19" s="44">
        <f t="shared" ref="C19:R19" si="0">SUM(C21:C22)</f>
        <v>100</v>
      </c>
      <c r="D19" s="44">
        <f t="shared" si="0"/>
        <v>100</v>
      </c>
      <c r="E19" s="44">
        <f t="shared" si="0"/>
        <v>100</v>
      </c>
      <c r="F19" s="44">
        <f t="shared" si="0"/>
        <v>100</v>
      </c>
      <c r="G19" s="44">
        <f t="shared" si="0"/>
        <v>100</v>
      </c>
      <c r="H19" s="44">
        <f t="shared" si="0"/>
        <v>100</v>
      </c>
      <c r="I19" s="44">
        <f t="shared" si="0"/>
        <v>100</v>
      </c>
      <c r="J19" s="44">
        <f t="shared" si="0"/>
        <v>100</v>
      </c>
      <c r="K19" s="44">
        <f t="shared" si="0"/>
        <v>100</v>
      </c>
      <c r="L19" s="44">
        <f t="shared" si="0"/>
        <v>100</v>
      </c>
      <c r="M19" s="44">
        <f t="shared" si="0"/>
        <v>100</v>
      </c>
      <c r="N19" s="44">
        <f t="shared" si="0"/>
        <v>100.00000000000001</v>
      </c>
      <c r="O19" s="44">
        <f t="shared" si="0"/>
        <v>100</v>
      </c>
      <c r="P19" s="44">
        <f t="shared" si="0"/>
        <v>100.00000000000001</v>
      </c>
      <c r="Q19" s="44">
        <f t="shared" si="0"/>
        <v>99.999999999999986</v>
      </c>
      <c r="R19" s="44">
        <f t="shared" si="0"/>
        <v>100</v>
      </c>
      <c r="S19" s="44">
        <f>SUM(S21:S22)</f>
        <v>100</v>
      </c>
      <c r="T19" s="59" t="s">
        <v>31</v>
      </c>
      <c r="U19" s="13"/>
    </row>
    <row r="20" spans="1:21" s="5" customFormat="1" ht="9" x14ac:dyDescent="0.15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0"/>
    </row>
    <row r="21" spans="1:21" s="5" customFormat="1" ht="9" x14ac:dyDescent="0.15">
      <c r="A21" s="5" t="s">
        <v>78</v>
      </c>
      <c r="B21" s="46">
        <f>+B12*100/B10</f>
        <v>50.809326689312933</v>
      </c>
      <c r="C21" s="46">
        <f>+C12*100/C10</f>
        <v>48.18080537011685</v>
      </c>
      <c r="D21" s="46">
        <f>+D12*100/D10</f>
        <v>47.952103696191713</v>
      </c>
      <c r="E21" s="46">
        <f>+E12*100/E10</f>
        <v>48.089550365814503</v>
      </c>
      <c r="F21" s="46">
        <f>+F12*100/F10</f>
        <v>47.74911988013794</v>
      </c>
      <c r="G21" s="46">
        <f t="shared" ref="G21:S21" si="1">+G12*100/G10</f>
        <v>46.526452513883477</v>
      </c>
      <c r="H21" s="46">
        <f t="shared" si="1"/>
        <v>47.67944010554784</v>
      </c>
      <c r="I21" s="46">
        <f t="shared" si="1"/>
        <v>48.604607203218912</v>
      </c>
      <c r="J21" s="46">
        <f t="shared" si="1"/>
        <v>48.180465508405959</v>
      </c>
      <c r="K21" s="46">
        <f t="shared" si="1"/>
        <v>47.065852578933523</v>
      </c>
      <c r="L21" s="46">
        <f t="shared" si="1"/>
        <v>46.889294978997818</v>
      </c>
      <c r="M21" s="46">
        <f t="shared" si="1"/>
        <v>46.971484396495413</v>
      </c>
      <c r="N21" s="46">
        <f t="shared" si="1"/>
        <v>48.159582716011087</v>
      </c>
      <c r="O21" s="46">
        <f t="shared" si="1"/>
        <v>49.360578384011859</v>
      </c>
      <c r="P21" s="46">
        <f t="shared" si="1"/>
        <v>49.197115884961541</v>
      </c>
      <c r="Q21" s="46">
        <f t="shared" si="1"/>
        <v>47.666162565426596</v>
      </c>
      <c r="R21" s="46">
        <f t="shared" si="1"/>
        <v>47.60477043689972</v>
      </c>
      <c r="S21" s="46">
        <f t="shared" si="1"/>
        <v>48.13559798617505</v>
      </c>
      <c r="T21" s="10" t="s">
        <v>78</v>
      </c>
    </row>
    <row r="22" spans="1:21" s="5" customFormat="1" ht="9" x14ac:dyDescent="0.15">
      <c r="A22" s="5" t="s">
        <v>16</v>
      </c>
      <c r="B22" s="46">
        <f>+B13*100/B10</f>
        <v>49.190674770079134</v>
      </c>
      <c r="C22" s="46">
        <f>+C13*100/C10</f>
        <v>51.819194629883143</v>
      </c>
      <c r="D22" s="46">
        <f>+D13*100/D10</f>
        <v>52.047896303808294</v>
      </c>
      <c r="E22" s="46">
        <f>+E13*100/E10</f>
        <v>51.910449634185497</v>
      </c>
      <c r="F22" s="46">
        <f>+F13*100/F10</f>
        <v>52.250880119862053</v>
      </c>
      <c r="G22" s="46">
        <f t="shared" ref="G22:S22" si="2">+G13*100/G10</f>
        <v>53.47354748611653</v>
      </c>
      <c r="H22" s="46">
        <f t="shared" si="2"/>
        <v>52.32055989445216</v>
      </c>
      <c r="I22" s="46">
        <f t="shared" si="2"/>
        <v>51.395392796781088</v>
      </c>
      <c r="J22" s="46">
        <f t="shared" si="2"/>
        <v>51.819534491594034</v>
      </c>
      <c r="K22" s="46">
        <f t="shared" si="2"/>
        <v>52.934147421066484</v>
      </c>
      <c r="L22" s="46">
        <f t="shared" si="2"/>
        <v>53.110705021002175</v>
      </c>
      <c r="M22" s="46">
        <f t="shared" si="2"/>
        <v>53.028515603504587</v>
      </c>
      <c r="N22" s="46">
        <f t="shared" si="2"/>
        <v>51.840417283988927</v>
      </c>
      <c r="O22" s="46">
        <f t="shared" si="2"/>
        <v>50.639421615988148</v>
      </c>
      <c r="P22" s="46">
        <f t="shared" si="2"/>
        <v>50.802884115038474</v>
      </c>
      <c r="Q22" s="46">
        <f t="shared" si="2"/>
        <v>52.33383743457339</v>
      </c>
      <c r="R22" s="46">
        <f t="shared" si="2"/>
        <v>52.395229563100287</v>
      </c>
      <c r="S22" s="46">
        <f t="shared" si="2"/>
        <v>51.86440201382495</v>
      </c>
      <c r="T22" s="10" t="s">
        <v>16</v>
      </c>
    </row>
    <row r="23" spans="1:21" s="5" customFormat="1" ht="9" x14ac:dyDescent="0.15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1:21" s="5" customFormat="1" ht="9" x14ac:dyDescent="0.15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1:21" s="5" customFormat="1" ht="9" x14ac:dyDescent="0.15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</row>
    <row r="26" spans="1:21" s="5" customFormat="1" ht="9" x14ac:dyDescent="0.15"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</row>
    <row r="27" spans="1:21" s="5" customFormat="1" ht="9" x14ac:dyDescent="0.15"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1:21" s="5" customFormat="1" ht="9" x14ac:dyDescent="0.15"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</row>
    <row r="29" spans="1:21" s="5" customFormat="1" ht="9" x14ac:dyDescent="0.15"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21" s="5" customFormat="1" ht="9" x14ac:dyDescent="0.15"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21" s="5" customFormat="1" ht="9" x14ac:dyDescent="0.15"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  <row r="32" spans="1:21" s="5" customFormat="1" ht="9" x14ac:dyDescent="0.15"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  <row r="33" spans="1:19" s="5" customFormat="1" ht="9" x14ac:dyDescent="0.15"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</row>
    <row r="34" spans="1:19" s="5" customFormat="1" ht="9" x14ac:dyDescent="0.15"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</row>
    <row r="35" spans="1:19" s="5" customFormat="1" ht="9" x14ac:dyDescent="0.15"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1:19" s="5" customFormat="1" ht="9" x14ac:dyDescent="0.15"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s="5" customFormat="1" ht="9" x14ac:dyDescent="0.15"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1:19" s="5" customFormat="1" ht="9" x14ac:dyDescent="0.15"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1:19" s="5" customFormat="1" ht="9" x14ac:dyDescent="0.15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</row>
    <row r="40" spans="1:19" s="5" customFormat="1" ht="9" x14ac:dyDescent="0.15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1:19" s="5" customFormat="1" ht="9" x14ac:dyDescent="0.15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</row>
    <row r="42" spans="1:19" s="5" customFormat="1" ht="9" x14ac:dyDescent="0.15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</row>
    <row r="43" spans="1:19" s="5" customFormat="1" ht="9" x14ac:dyDescent="0.15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</row>
    <row r="44" spans="1:19" s="5" customFormat="1" ht="9" x14ac:dyDescent="0.15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</row>
    <row r="45" spans="1:19" s="5" customFormat="1" ht="9" x14ac:dyDescent="0.15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</row>
    <row r="46" spans="1:19" s="5" customFormat="1" ht="9" x14ac:dyDescent="0.15">
      <c r="A46" s="6" t="s">
        <v>28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</row>
    <row r="47" spans="1:19" s="5" customFormat="1" ht="9" x14ac:dyDescent="0.15">
      <c r="A47" s="5" t="s">
        <v>32</v>
      </c>
      <c r="B47" s="19"/>
      <c r="C47" s="19"/>
      <c r="D47" s="19"/>
      <c r="E47" s="19"/>
      <c r="F47" s="19"/>
    </row>
    <row r="48" spans="1:19" s="5" customFormat="1" ht="9" x14ac:dyDescent="0.15">
      <c r="A48" s="5" t="s">
        <v>33</v>
      </c>
      <c r="B48" s="19"/>
      <c r="C48" s="19"/>
      <c r="D48" s="19"/>
      <c r="E48" s="19"/>
      <c r="F48" s="19"/>
    </row>
    <row r="49" spans="1:6" s="5" customFormat="1" ht="9" x14ac:dyDescent="0.15">
      <c r="A49" s="5" t="s">
        <v>30</v>
      </c>
      <c r="B49" s="19"/>
      <c r="C49" s="19"/>
      <c r="D49" s="19"/>
      <c r="E49" s="19"/>
      <c r="F49" s="19"/>
    </row>
    <row r="50" spans="1:6" s="5" customFormat="1" ht="9" x14ac:dyDescent="0.15">
      <c r="A50" s="5" t="s">
        <v>70</v>
      </c>
      <c r="B50" s="19"/>
      <c r="C50" s="19"/>
      <c r="D50" s="19"/>
      <c r="E50" s="19"/>
      <c r="F50" s="19"/>
    </row>
    <row r="51" spans="1:6" s="5" customFormat="1" ht="9" x14ac:dyDescent="0.15">
      <c r="A51" s="5" t="s">
        <v>80</v>
      </c>
      <c r="B51" s="19"/>
      <c r="C51" s="19"/>
      <c r="D51" s="19"/>
      <c r="E51" s="19"/>
      <c r="F51" s="19"/>
    </row>
    <row r="52" spans="1:6" s="5" customFormat="1" ht="9" x14ac:dyDescent="0.15">
      <c r="A52" s="5" t="s">
        <v>34</v>
      </c>
      <c r="B52" s="19"/>
      <c r="C52" s="19"/>
      <c r="D52" s="19"/>
      <c r="E52" s="19"/>
      <c r="F52" s="19"/>
    </row>
    <row r="53" spans="1:6" s="5" customFormat="1" ht="9" x14ac:dyDescent="0.15">
      <c r="A53" s="5" t="s">
        <v>35</v>
      </c>
      <c r="B53" s="19"/>
      <c r="C53" s="19"/>
      <c r="D53" s="19"/>
      <c r="E53" s="19"/>
      <c r="F53" s="19"/>
    </row>
    <row r="54" spans="1:6" s="5" customFormat="1" ht="9" x14ac:dyDescent="0.15">
      <c r="A54" s="5" t="s">
        <v>36</v>
      </c>
      <c r="B54" s="19"/>
      <c r="C54" s="19"/>
      <c r="D54" s="19"/>
      <c r="E54" s="19"/>
      <c r="F54" s="19"/>
    </row>
    <row r="55" spans="1:6" s="5" customFormat="1" ht="9" x14ac:dyDescent="0.15">
      <c r="A55" s="5" t="s">
        <v>37</v>
      </c>
      <c r="B55" s="19"/>
      <c r="C55" s="19"/>
      <c r="D55" s="19"/>
      <c r="E55" s="19"/>
      <c r="F55" s="19"/>
    </row>
    <row r="56" spans="1:6" s="5" customFormat="1" ht="9" x14ac:dyDescent="0.15">
      <c r="A56" s="5" t="s">
        <v>71</v>
      </c>
      <c r="B56" s="19"/>
      <c r="C56" s="19"/>
      <c r="D56" s="19"/>
      <c r="E56" s="19"/>
      <c r="F56" s="19"/>
    </row>
    <row r="57" spans="1:6" s="5" customFormat="1" ht="9" x14ac:dyDescent="0.15">
      <c r="A57" s="5" t="s">
        <v>72</v>
      </c>
      <c r="B57" s="19"/>
      <c r="C57" s="19"/>
      <c r="D57" s="19"/>
      <c r="E57" s="19"/>
      <c r="F57" s="19"/>
    </row>
    <row r="58" spans="1:6" s="5" customFormat="1" ht="9" x14ac:dyDescent="0.15">
      <c r="B58" s="19"/>
      <c r="C58" s="19"/>
      <c r="D58" s="19"/>
      <c r="E58" s="19"/>
      <c r="F58" s="19"/>
    </row>
    <row r="59" spans="1:6" s="5" customFormat="1" ht="9" x14ac:dyDescent="0.15">
      <c r="B59" s="19"/>
      <c r="C59" s="19"/>
      <c r="D59" s="19"/>
      <c r="E59" s="19"/>
      <c r="F59" s="19"/>
    </row>
    <row r="60" spans="1:6" s="5" customFormat="1" ht="9" x14ac:dyDescent="0.15">
      <c r="B60" s="19"/>
      <c r="C60" s="19"/>
      <c r="D60" s="19"/>
      <c r="E60" s="19"/>
      <c r="F60" s="19"/>
    </row>
    <row r="61" spans="1:6" s="5" customFormat="1" ht="9" x14ac:dyDescent="0.15">
      <c r="B61" s="19"/>
      <c r="C61" s="19"/>
      <c r="D61" s="19"/>
      <c r="E61" s="19"/>
      <c r="F61" s="19"/>
    </row>
    <row r="62" spans="1:6" s="5" customFormat="1" ht="9" x14ac:dyDescent="0.15">
      <c r="B62" s="19"/>
      <c r="C62" s="19"/>
      <c r="D62" s="19"/>
      <c r="E62" s="19"/>
      <c r="F62" s="19"/>
    </row>
    <row r="63" spans="1:6" s="5" customFormat="1" ht="9" x14ac:dyDescent="0.15">
      <c r="B63" s="19"/>
      <c r="C63" s="19"/>
      <c r="D63" s="19"/>
      <c r="E63" s="19"/>
      <c r="F63" s="19"/>
    </row>
    <row r="64" spans="1:6" s="5" customFormat="1" ht="9" x14ac:dyDescent="0.15">
      <c r="B64" s="19"/>
      <c r="C64" s="19"/>
      <c r="D64" s="19"/>
      <c r="E64" s="19"/>
      <c r="F64" s="19"/>
    </row>
    <row r="65" spans="1:15" s="5" customFormat="1" ht="9" x14ac:dyDescent="0.15">
      <c r="B65" s="19"/>
      <c r="C65" s="19"/>
      <c r="D65" s="19"/>
      <c r="E65" s="19"/>
      <c r="F65" s="19"/>
    </row>
    <row r="66" spans="1:15" s="5" customFormat="1" ht="9" x14ac:dyDescent="0.15">
      <c r="B66" s="19"/>
      <c r="C66" s="19"/>
      <c r="D66" s="19"/>
      <c r="E66" s="19"/>
      <c r="F66" s="19"/>
    </row>
    <row r="67" spans="1:15" s="5" customFormat="1" ht="9" x14ac:dyDescent="0.15">
      <c r="B67" s="19"/>
      <c r="C67" s="19"/>
      <c r="D67" s="19"/>
      <c r="E67" s="19"/>
      <c r="F67" s="19"/>
    </row>
    <row r="68" spans="1:15" s="5" customFormat="1" ht="9" x14ac:dyDescent="0.15">
      <c r="B68" s="19"/>
      <c r="C68" s="19"/>
      <c r="D68" s="19"/>
      <c r="E68" s="19"/>
      <c r="F68" s="19"/>
    </row>
    <row r="69" spans="1:15" s="5" customFormat="1" ht="9" x14ac:dyDescent="0.15">
      <c r="B69" s="19"/>
      <c r="C69" s="19"/>
      <c r="D69" s="19"/>
      <c r="E69" s="19"/>
      <c r="F69" s="19"/>
    </row>
    <row r="70" spans="1:15" s="5" customFormat="1" ht="9" x14ac:dyDescent="0.15">
      <c r="B70" s="19"/>
      <c r="C70" s="19"/>
      <c r="D70" s="19"/>
      <c r="E70" s="19"/>
      <c r="F70" s="19"/>
    </row>
    <row r="71" spans="1:15" s="5" customFormat="1" ht="9" x14ac:dyDescent="0.15">
      <c r="B71" s="19"/>
      <c r="C71" s="19"/>
      <c r="D71" s="19"/>
      <c r="E71" s="19"/>
      <c r="F71" s="19"/>
    </row>
    <row r="72" spans="1:15" s="5" customFormat="1" ht="9" x14ac:dyDescent="0.15">
      <c r="A72" s="12"/>
      <c r="J72" s="6"/>
      <c r="K72" s="6"/>
      <c r="L72" s="6"/>
      <c r="M72" s="6"/>
      <c r="N72" s="6"/>
      <c r="O72" s="6"/>
    </row>
    <row r="73" spans="1:15" s="5" customFormat="1" ht="9" x14ac:dyDescent="0.15">
      <c r="A73" s="7"/>
      <c r="B73" s="12">
        <v>1990</v>
      </c>
      <c r="C73" s="12">
        <v>1991</v>
      </c>
      <c r="D73" s="12">
        <v>1992</v>
      </c>
      <c r="E73" s="12">
        <v>1993</v>
      </c>
      <c r="F73" s="12">
        <v>1994</v>
      </c>
      <c r="G73" s="12" t="s">
        <v>10</v>
      </c>
      <c r="H73" s="12" t="s">
        <v>11</v>
      </c>
      <c r="I73" s="6" t="s">
        <v>12</v>
      </c>
    </row>
    <row r="74" spans="1:15" s="5" customFormat="1" ht="9" x14ac:dyDescent="0.15">
      <c r="A74" s="60"/>
      <c r="B74" s="45">
        <v>3282.1616078151919</v>
      </c>
      <c r="C74" s="45">
        <v>3549.9114828719512</v>
      </c>
      <c r="D74" s="45">
        <v>3899.9911238866453</v>
      </c>
      <c r="E74" s="45">
        <v>4167.6987072616366</v>
      </c>
      <c r="F74" s="45">
        <v>4566.525455973142</v>
      </c>
      <c r="G74" s="45">
        <v>4403.428642777294</v>
      </c>
      <c r="H74" s="45">
        <v>4541.2630044744355</v>
      </c>
      <c r="I74" s="45">
        <v>4896.6179367254917</v>
      </c>
      <c r="J74" s="13" t="s">
        <v>31</v>
      </c>
      <c r="K74" s="13"/>
      <c r="L74" s="13"/>
      <c r="M74" s="13"/>
      <c r="N74" s="13"/>
      <c r="O74" s="13"/>
    </row>
    <row r="75" spans="1:15" s="5" customFormat="1" ht="9" x14ac:dyDescent="0.15">
      <c r="A75" s="19"/>
      <c r="B75" s="19">
        <v>1538.9824379758829</v>
      </c>
      <c r="C75" s="19">
        <v>1667.4461182665973</v>
      </c>
      <c r="D75" s="19">
        <v>1878.219451225279</v>
      </c>
      <c r="E75" s="19">
        <v>2057.2001872073292</v>
      </c>
      <c r="F75" s="19">
        <v>2246.5988204913751</v>
      </c>
      <c r="G75" s="19">
        <v>2098.9454553187829</v>
      </c>
      <c r="H75" s="19">
        <v>2161.8578282159101</v>
      </c>
      <c r="I75" s="61">
        <v>2357.0163249411221</v>
      </c>
      <c r="J75" s="5" t="s">
        <v>78</v>
      </c>
    </row>
    <row r="76" spans="1:15" s="5" customFormat="1" ht="9" x14ac:dyDescent="0.15">
      <c r="A76" s="19"/>
      <c r="B76" s="19">
        <v>1743.1791698393088</v>
      </c>
      <c r="C76" s="19">
        <v>1882.4653646053537</v>
      </c>
      <c r="D76" s="19">
        <v>2021.7716726613664</v>
      </c>
      <c r="E76" s="19">
        <v>2110.4985200543078</v>
      </c>
      <c r="F76" s="19">
        <v>2319.9266354817673</v>
      </c>
      <c r="G76" s="19">
        <v>2304.4831874585107</v>
      </c>
      <c r="H76" s="19">
        <v>2379.4051762585259</v>
      </c>
      <c r="I76" s="61">
        <v>2539.6016117843697</v>
      </c>
      <c r="J76" s="5" t="s">
        <v>16</v>
      </c>
    </row>
    <row r="77" spans="1:15" s="5" customFormat="1" ht="9" x14ac:dyDescent="0.15">
      <c r="A77" s="19"/>
    </row>
    <row r="78" spans="1:15" s="5" customFormat="1" ht="9" x14ac:dyDescent="0.15">
      <c r="B78" s="5">
        <v>1990</v>
      </c>
      <c r="C78" s="5">
        <v>1991</v>
      </c>
      <c r="D78" s="5">
        <v>1992</v>
      </c>
      <c r="E78" s="5">
        <v>1993</v>
      </c>
      <c r="F78" s="5">
        <v>1994</v>
      </c>
      <c r="G78" s="30" t="s">
        <v>10</v>
      </c>
      <c r="H78" s="30" t="s">
        <v>11</v>
      </c>
      <c r="I78" s="30" t="s">
        <v>12</v>
      </c>
      <c r="J78" s="5" t="s">
        <v>77</v>
      </c>
    </row>
    <row r="79" spans="1:15" s="5" customFormat="1" ht="9" x14ac:dyDescent="0.15">
      <c r="A79" s="5" t="s">
        <v>78</v>
      </c>
      <c r="B79" s="34">
        <v>46.889294978997818</v>
      </c>
      <c r="C79" s="34">
        <v>46.971484396495413</v>
      </c>
      <c r="D79" s="34">
        <v>48.159582716011087</v>
      </c>
      <c r="E79" s="34">
        <v>49.360578384011859</v>
      </c>
      <c r="F79" s="34">
        <v>49.197115884961541</v>
      </c>
      <c r="G79" s="34">
        <v>47.666162565426596</v>
      </c>
      <c r="H79" s="34">
        <v>47.60477043689972</v>
      </c>
      <c r="I79" s="34">
        <v>48.13559798617505</v>
      </c>
      <c r="J79" s="5" t="s">
        <v>78</v>
      </c>
    </row>
    <row r="80" spans="1:15" s="5" customFormat="1" ht="9" x14ac:dyDescent="0.15">
      <c r="A80" s="5" t="s">
        <v>16</v>
      </c>
      <c r="B80" s="34">
        <v>53.110705021002175</v>
      </c>
      <c r="C80" s="34">
        <v>53.028515603504587</v>
      </c>
      <c r="D80" s="34">
        <v>51.840417283988927</v>
      </c>
      <c r="E80" s="34">
        <v>50.639421615988148</v>
      </c>
      <c r="F80" s="34">
        <v>50.802884115038474</v>
      </c>
      <c r="G80" s="34">
        <v>52.33383743457339</v>
      </c>
      <c r="H80" s="34">
        <v>52.395229563100287</v>
      </c>
      <c r="I80" s="34">
        <v>51.86440201382495</v>
      </c>
      <c r="J80" s="5" t="s">
        <v>16</v>
      </c>
    </row>
    <row r="81" s="5" customFormat="1" ht="9" x14ac:dyDescent="0.15"/>
    <row r="82" s="5" customFormat="1" ht="9" x14ac:dyDescent="0.15"/>
    <row r="83" s="5" customFormat="1" ht="9" x14ac:dyDescent="0.15"/>
    <row r="84" s="5" customFormat="1" ht="9" x14ac:dyDescent="0.15"/>
    <row r="85" s="5" customFormat="1" ht="9" x14ac:dyDescent="0.15"/>
    <row r="86" s="5" customFormat="1" ht="9" x14ac:dyDescent="0.15"/>
    <row r="87" s="5" customFormat="1" ht="9" x14ac:dyDescent="0.15"/>
    <row r="88" s="5" customFormat="1" ht="9" x14ac:dyDescent="0.15"/>
    <row r="89" s="5" customFormat="1" ht="9" x14ac:dyDescent="0.15"/>
    <row r="90" s="5" customFormat="1" ht="9" x14ac:dyDescent="0.15"/>
  </sheetData>
  <mergeCells count="2">
    <mergeCell ref="B7:S7"/>
    <mergeCell ref="B16:S16"/>
  </mergeCells>
  <printOptions horizontalCentered="1" verticalCentered="1"/>
  <pageMargins left="0.75" right="0.75" top="1" bottom="0.59055118110236227" header="0" footer="0.59055118110236227"/>
  <pageSetup paperSize="5" scale="72" orientation="landscape" horizontalDpi="4294967292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9</vt:i4>
      </vt:variant>
    </vt:vector>
  </HeadingPairs>
  <TitlesOfParts>
    <vt:vector size="19" baseType="lpstr">
      <vt:lpstr>ÍNDICE</vt:lpstr>
      <vt:lpstr>Cuadro I.1</vt:lpstr>
      <vt:lpstr>Cuadro I.2</vt:lpstr>
      <vt:lpstr>Cuadro I.3</vt:lpstr>
      <vt:lpstr>cuadro I.4</vt:lpstr>
      <vt:lpstr>cuadro5n</vt:lpstr>
      <vt:lpstr>cuadro II.1</vt:lpstr>
      <vt:lpstr>cuadro II.2</vt:lpstr>
      <vt:lpstr>cuadro II.3</vt:lpstr>
      <vt:lpstr>cuadro II.4</vt:lpstr>
      <vt:lpstr>'Cuadro I.1'!Área_de_impresión</vt:lpstr>
      <vt:lpstr>'Cuadro I.2'!Área_de_impresión</vt:lpstr>
      <vt:lpstr>'Cuadro I.3'!Área_de_impresión</vt:lpstr>
      <vt:lpstr>'cuadro I.4'!Área_de_impresión</vt:lpstr>
      <vt:lpstr>'cuadro II.1'!Área_de_impresión</vt:lpstr>
      <vt:lpstr>'cuadro II.2'!Área_de_impresión</vt:lpstr>
      <vt:lpstr>'cuadro II.3'!Área_de_impresión</vt:lpstr>
      <vt:lpstr>'cuadro II.4'!Área_de_impresión</vt:lpstr>
      <vt:lpstr>cuadro5n!Área_de_impresión</vt:lpstr>
    </vt:vector>
  </TitlesOfParts>
  <Company>D.P.E y P.G.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P.B.G</dc:creator>
  <cp:lastModifiedBy>Bárbara Sambeth Outón</cp:lastModifiedBy>
  <cp:lastPrinted>1998-12-09T17:24:34Z</cp:lastPrinted>
  <dcterms:created xsi:type="dcterms:W3CDTF">1998-11-02T13:33:05Z</dcterms:created>
  <dcterms:modified xsi:type="dcterms:W3CDTF">2025-11-13T17:24:27Z</dcterms:modified>
</cp:coreProperties>
</file>