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otorecono\Datos Basicos\"/>
    </mc:Choice>
  </mc:AlternateContent>
  <bookViews>
    <workbookView xWindow="0" yWindow="0" windowWidth="19200" windowHeight="8100"/>
  </bookViews>
  <sheets>
    <sheet name="Datos Básicos PBA" sheetId="1" r:id="rId1"/>
  </sheets>
  <definedNames>
    <definedName name="_xlnm._FilterDatabase" localSheetId="0" hidden="1">'Datos Básicos PBA'!$A$132:$D$326</definedName>
    <definedName name="_xlnm.Print_Area" localSheetId="0">'Datos Básicos PBA'!$A$1:$F$364</definedName>
    <definedName name="_xlnm.Print_Titles" localSheetId="0">'Datos Básicos PBA'!$2:$2</definedName>
  </definedNames>
  <calcPr calcId="162913"/>
</workbook>
</file>

<file path=xl/calcChain.xml><?xml version="1.0" encoding="utf-8"?>
<calcChain xmlns="http://schemas.openxmlformats.org/spreadsheetml/2006/main">
  <c r="C349" i="1" l="1"/>
  <c r="C358" i="1" l="1"/>
  <c r="C167" i="1" l="1"/>
  <c r="C171" i="1" s="1"/>
</calcChain>
</file>

<file path=xl/sharedStrings.xml><?xml version="1.0" encoding="utf-8"?>
<sst xmlns="http://schemas.openxmlformats.org/spreadsheetml/2006/main" count="772" uniqueCount="370">
  <si>
    <t xml:space="preserve">Cuentas Provinciales </t>
  </si>
  <si>
    <t>Período</t>
  </si>
  <si>
    <t>Mill. de $</t>
  </si>
  <si>
    <t>Agricultura, ganadería, caza y silvicultura</t>
  </si>
  <si>
    <t>Pesca y servicios conexos</t>
  </si>
  <si>
    <t>Explotación de minas y canteras</t>
  </si>
  <si>
    <t>Industria Manufacturera</t>
  </si>
  <si>
    <t>Electricidad, gas y agua</t>
  </si>
  <si>
    <t>Construcción</t>
  </si>
  <si>
    <t>Comercio al por mayor, al por menor, reparaciones</t>
  </si>
  <si>
    <t>Servicios de hotelería y restaurantes</t>
  </si>
  <si>
    <t>Servicio de transporte, de almacenamiento y de comunicaciones</t>
  </si>
  <si>
    <t>Intermediación financiera y otros servicios financieros</t>
  </si>
  <si>
    <t>Servicios inmobiliarios, empresariales y de alquiler</t>
  </si>
  <si>
    <t>Administración pública, defensa y seguridad social obligatoria</t>
  </si>
  <si>
    <t>Enseñanza</t>
  </si>
  <si>
    <t>Servicios sociales y de salud</t>
  </si>
  <si>
    <t>Otros servicios comunitarios, sociales y personales</t>
  </si>
  <si>
    <t>Servicios de los hogares privados que contratan servicio doméstico</t>
  </si>
  <si>
    <t xml:space="preserve"> Indicadores económicos</t>
  </si>
  <si>
    <t xml:space="preserve">Indicador Trimestral Actividad Económica Prov. Buenos Aires. </t>
  </si>
  <si>
    <t xml:space="preserve">Producción de Soja Prov. Buenos Aires. </t>
  </si>
  <si>
    <t xml:space="preserve">Producción de Maíz Prov. Buenos Aires. </t>
  </si>
  <si>
    <t xml:space="preserve">Producción de Trigo Prov. Buenos Aires. </t>
  </si>
  <si>
    <t xml:space="preserve">Producción de Cebada Cervecera Prov. Buenos Aires. </t>
  </si>
  <si>
    <t xml:space="preserve">Producción de Girasol Prov. Buenos Aires. </t>
  </si>
  <si>
    <t>Capturas Prov. Buenos Aires</t>
  </si>
  <si>
    <t>Préstamos Prov. Buenos Aires</t>
  </si>
  <si>
    <t>Depósitos Prov. Buenos Aires</t>
  </si>
  <si>
    <t>Indicador Sintético de la Industria Manufacturera (ISIM)</t>
  </si>
  <si>
    <t>Índice</t>
  </si>
  <si>
    <t xml:space="preserve">Unidades </t>
  </si>
  <si>
    <t>Faena Bovina</t>
  </si>
  <si>
    <t>Cabezas</t>
  </si>
  <si>
    <t>Faena Avícola</t>
  </si>
  <si>
    <t>En %</t>
  </si>
  <si>
    <t>Exportaciones Buenos Aires</t>
  </si>
  <si>
    <t>Mill. de u$s</t>
  </si>
  <si>
    <t>Exportaciones Productos Primarios Buenos Aires</t>
  </si>
  <si>
    <t>Exportaciones Manufacturas Origen Agropecuario Buenos Aires</t>
  </si>
  <si>
    <t>Exportaciones Manufacturas Origen Industrial Buenos Aires</t>
  </si>
  <si>
    <t>Exportaciones Combustible y Energía Buenos Aires</t>
  </si>
  <si>
    <t>Buenos Aires</t>
  </si>
  <si>
    <t>Tasa de desocupación partidos GBA</t>
  </si>
  <si>
    <t>Tasa de desocupación Gran La Plata</t>
  </si>
  <si>
    <t>Tasa de desocupación Bahía Blanca - Cerri</t>
  </si>
  <si>
    <t xml:space="preserve">Tasa de desocupación Mar del Plata </t>
  </si>
  <si>
    <t xml:space="preserve">Tasa de actividad Total 6 aglomerados urbanos de la provincia </t>
  </si>
  <si>
    <t xml:space="preserve">Tasa de empleo Total 6 aglomerados urbanos de la provincia </t>
  </si>
  <si>
    <t xml:space="preserve">Tasa de desocupación Total 6 aglomerados urbanos de la provincia  </t>
  </si>
  <si>
    <t xml:space="preserve">Tasa de subocupación Total 6 aglomerados urbanos de la provincia </t>
  </si>
  <si>
    <t>Unidades educativas Buenos Aires</t>
  </si>
  <si>
    <t>Valor</t>
  </si>
  <si>
    <t>Unidad</t>
  </si>
  <si>
    <t>PRINCIPALES INDICADORES SOCIOECONÓMICOS  PROVINCIA DE BUENOS AIRES.</t>
  </si>
  <si>
    <t>Nacimientos según residencia de la madre</t>
  </si>
  <si>
    <t>Nacidos vivos</t>
  </si>
  <si>
    <t>Tasa bruta de natalidad</t>
  </si>
  <si>
    <t>Por mil habitantes</t>
  </si>
  <si>
    <t>Defunciones</t>
  </si>
  <si>
    <t>Defunciones infantiles</t>
  </si>
  <si>
    <t>Defunciones de menores de un año</t>
  </si>
  <si>
    <t>Tasa de mortalidad infantil</t>
  </si>
  <si>
    <t>Por mil nacidos vivos</t>
  </si>
  <si>
    <t>Defunciones neonatales</t>
  </si>
  <si>
    <t>Defunciones de menores de 28 días</t>
  </si>
  <si>
    <t>Tasa de mortalidad neonatal</t>
  </si>
  <si>
    <t xml:space="preserve">Defunciones postneonatales </t>
  </si>
  <si>
    <t>Defunciones de menores de 28 a 364 días</t>
  </si>
  <si>
    <t>Tasa mortalidad postneonatal</t>
  </si>
  <si>
    <t>Defunciones maternas</t>
  </si>
  <si>
    <t>Defunciones de mujeres por causas asociadas al embarazo, parto y puerperio</t>
  </si>
  <si>
    <t>Tasa de mortalidad materna</t>
  </si>
  <si>
    <t>Por  diez mil nacidos vivos</t>
  </si>
  <si>
    <t>Hogares bajo la línea de pobreza  partidos GBA</t>
  </si>
  <si>
    <t>Personas bajo la línea de pobreza partidos GBA</t>
  </si>
  <si>
    <t>Hogares bajo la línea de indigencia partidos GBA</t>
  </si>
  <si>
    <t>Personas bajo la línea de indigencia partidos GBA</t>
  </si>
  <si>
    <t>Hogares bajo la línea de pobreza Bahia Blanca</t>
  </si>
  <si>
    <t>Personas bajo la línea de pobreza Bahia Blanca</t>
  </si>
  <si>
    <t>Hogares bajo la línea de indigencia Bahia Blanca</t>
  </si>
  <si>
    <t>Personas bajo la línea de indigencia Bahia Blanca</t>
  </si>
  <si>
    <t>Hogares bajo la línea de pobreza  Mar del Plata</t>
  </si>
  <si>
    <t>Personas bajo la línea de pobreza Mar del Plata</t>
  </si>
  <si>
    <t>Hogares bajo la línea de indigencia Mar del Plata</t>
  </si>
  <si>
    <t>Personas bajo la línea de indigencia Mar del Plata</t>
  </si>
  <si>
    <t>Hogares bajo la línea de pobreza  Gran La Plata</t>
  </si>
  <si>
    <t>Personas bajo la línea de pobreza Gran La Plata</t>
  </si>
  <si>
    <t>Hogares bajo la línea de indigencia Gran La Plata</t>
  </si>
  <si>
    <t>Personas bajo la línea de indigencia Gran La Plata</t>
  </si>
  <si>
    <t>Cant. de Actos</t>
  </si>
  <si>
    <t>Transferencias de Vehículos Automotores</t>
  </si>
  <si>
    <t>Patentamiento de Vehículos Automotores</t>
  </si>
  <si>
    <t>Compraventas de Inmuebles</t>
  </si>
  <si>
    <t>Hipotecas sobre Inmuebles</t>
  </si>
  <si>
    <t>Habitantes</t>
  </si>
  <si>
    <t>Tasa de desocupación San Nicolás - Villa Constitución</t>
  </si>
  <si>
    <t>Tasa de desocupación Viedma - Carmen de Patagones</t>
  </si>
  <si>
    <t>Exportaciones Total País</t>
  </si>
  <si>
    <t>Hogares</t>
  </si>
  <si>
    <t>IVA y otros impuestos a los productos</t>
  </si>
  <si>
    <t>Mill. de $ corrientes</t>
  </si>
  <si>
    <t>Mill. de $ de 2004</t>
  </si>
  <si>
    <t>Producto Bruto Geográfico</t>
  </si>
  <si>
    <t>Nota: (*) Datos provisiorios</t>
  </si>
  <si>
    <t>Defunciones generales</t>
  </si>
  <si>
    <t>Tasa bruta de mortalidad</t>
  </si>
  <si>
    <t>Indicadores sociodemográficos</t>
  </si>
  <si>
    <t>Hogares NBI Total País</t>
  </si>
  <si>
    <t>Hogares NBI Buenos Aires</t>
  </si>
  <si>
    <t>Población en hogares con NBI Total País</t>
  </si>
  <si>
    <t>Población en hogares con NBI Buenos Aires</t>
  </si>
  <si>
    <t>Matrícula universitaria pregrado y grado Buenos Aires</t>
  </si>
  <si>
    <t>Matrícula educativa Buenos Aires</t>
  </si>
  <si>
    <t xml:space="preserve">Hogares bajo la línea de pobreza  Total 6 aglomerados urbanos de la provincia </t>
  </si>
  <si>
    <t xml:space="preserve">Personas bajo la línea de pobreza  Total 6 aglomerados urbanos de la provincia </t>
  </si>
  <si>
    <t xml:space="preserve">Hogares bajo la línea de indigencia Total 6 aglomerados urbanos de la provincia </t>
  </si>
  <si>
    <t xml:space="preserve">Personas bajo la línea de indigencia Total 6 aglomerados urbanos de la provincia </t>
  </si>
  <si>
    <t>Coeficiente de Gini del IPCF. Total 6 aglomerados urbanos de la provincia</t>
  </si>
  <si>
    <t>Brecha de ingresos por medianas del IPCF. Total 6 aglomerados urbanos de la provincia</t>
  </si>
  <si>
    <t>Brecha de ingresos por promedio del IPCF. Total 6 aglomerados urbanos de la provincia</t>
  </si>
  <si>
    <t>Miles de t.</t>
  </si>
  <si>
    <r>
      <t xml:space="preserve">Precios Corrientes </t>
    </r>
    <r>
      <rPr>
        <sz val="8"/>
        <rFont val="Calibri"/>
        <family val="2"/>
        <scheme val="minor"/>
      </rPr>
      <t>(Fuente: Dirección Provincial de Estadística)</t>
    </r>
  </si>
  <si>
    <r>
      <t xml:space="preserve">Precios Constantes de 2004 </t>
    </r>
    <r>
      <rPr>
        <sz val="8"/>
        <rFont val="Calibri"/>
        <family val="2"/>
        <scheme val="minor"/>
      </rPr>
      <t>(Fuente: Dirección Provincial de Estadística)</t>
    </r>
  </si>
  <si>
    <r>
      <t xml:space="preserve">Empleo </t>
    </r>
    <r>
      <rPr>
        <sz val="8"/>
        <rFont val="Calibri"/>
        <family val="2"/>
        <scheme val="minor"/>
      </rPr>
      <t>(Fuente: Dirección Provincial de Estadística en base a datos de EPH - INDEC)</t>
    </r>
  </si>
  <si>
    <r>
      <t>Distribución de Ingresos</t>
    </r>
    <r>
      <rPr>
        <sz val="8"/>
        <rFont val="Calibri"/>
        <family val="2"/>
        <scheme val="minor"/>
      </rPr>
      <t xml:space="preserve"> (Fuente: Dirección Provincial de Estadística en base a datos de EPH - INDEC)</t>
    </r>
  </si>
  <si>
    <r>
      <t xml:space="preserve">Pobreza </t>
    </r>
    <r>
      <rPr>
        <sz val="8"/>
        <rFont val="Calibri"/>
        <family val="2"/>
        <scheme val="minor"/>
      </rPr>
      <t>(Fuente: Dirección Provincial de Estadística en base a datos de EPH - INDEC)</t>
    </r>
  </si>
  <si>
    <r>
      <rPr>
        <b/>
        <sz val="9"/>
        <rFont val="Calibri"/>
        <family val="2"/>
        <scheme val="minor"/>
      </rPr>
      <t>Nota:</t>
    </r>
    <r>
      <rPr>
        <sz val="9"/>
        <rFont val="Calibri"/>
        <family val="2"/>
        <scheme val="minor"/>
      </rPr>
      <t xml:space="preserve"> algunos datos que se presentan tienen carácter preliminar o provisorio, pudiendo diferir de informes anteriores.</t>
    </r>
  </si>
  <si>
    <r>
      <t>Elaboración:</t>
    </r>
    <r>
      <rPr>
        <sz val="9"/>
        <rFont val="Calibri"/>
        <family val="2"/>
        <scheme val="minor"/>
      </rPr>
      <t xml:space="preserve"> Dirección Provincial de Estadística.</t>
    </r>
  </si>
  <si>
    <r>
      <t>Estructura</t>
    </r>
    <r>
      <rPr>
        <sz val="8"/>
        <color theme="0"/>
        <rFont val="Calibri"/>
        <family val="2"/>
        <scheme val="minor"/>
      </rPr>
      <t xml:space="preserve"> 
(en %)</t>
    </r>
  </si>
  <si>
    <r>
      <t xml:space="preserve">Var. Interanual
</t>
    </r>
    <r>
      <rPr>
        <sz val="8"/>
        <color theme="0"/>
        <rFont val="Calibri"/>
        <family val="2"/>
        <scheme val="minor"/>
      </rPr>
      <t xml:space="preserve"> (en %)</t>
    </r>
  </si>
  <si>
    <r>
      <t xml:space="preserve">Part. PBA 
</t>
    </r>
    <r>
      <rPr>
        <sz val="8"/>
        <color theme="0"/>
        <rFont val="Calibri"/>
        <family val="2"/>
        <scheme val="minor"/>
      </rPr>
      <t>(en %)</t>
    </r>
  </si>
  <si>
    <r>
      <t xml:space="preserve">Condiciones de vida </t>
    </r>
    <r>
      <rPr>
        <sz val="8"/>
        <rFont val="Calibri"/>
        <family val="2"/>
        <scheme val="minor"/>
      </rPr>
      <t>(Fuente: Dirección Provincial de Estadística en base a datos del CNPHyV 2010 y  de la EPH - INDEC)</t>
    </r>
  </si>
  <si>
    <t xml:space="preserve">Hogares con hacinamiento crítico  Total 6 aglomerados urbanos de la provincia </t>
  </si>
  <si>
    <t xml:space="preserve">Población en hogares con hacinamiento crítico  Total 6 aglomerados urbanos de la provincia </t>
  </si>
  <si>
    <t xml:space="preserve">Hogares sin acceso a agua corriente  Total 6 aglomerados urbanos de la provincia </t>
  </si>
  <si>
    <t xml:space="preserve">Hogares sin acceso a cloacas  Total 6 aglomerados urbanos de la provincia </t>
  </si>
  <si>
    <t xml:space="preserve">Población en hogares sin acceso a cloacas  Total 6 aglomerados urbanos de la provincia </t>
  </si>
  <si>
    <t xml:space="preserve">Población en hogares sin acceso a agua corriente  Total 6 aglomerados urbanos de la provincia </t>
  </si>
  <si>
    <t xml:space="preserve">Hogares que habitan en viviendas cercanas a basurales o zonas inundables  Total 6 aglomerados urbanos de la provincia </t>
  </si>
  <si>
    <t>Población que habita en viviendas cercanas a basurales o zonas inundables  Total 6 aglomerados urbanos de la provincia</t>
  </si>
  <si>
    <t>M3</t>
  </si>
  <si>
    <t>Población mayor de 14 años</t>
  </si>
  <si>
    <t>Unidades educativas</t>
  </si>
  <si>
    <r>
      <t xml:space="preserve">ITAE </t>
    </r>
    <r>
      <rPr>
        <sz val="8"/>
        <rFont val="Calibri"/>
        <family val="2"/>
        <scheme val="minor"/>
      </rPr>
      <t>(Fuente: Dirección Provincial de Estadística. MHyF-PBA))</t>
    </r>
  </si>
  <si>
    <t xml:space="preserve">Estimador Mensual Actividad Prov. Buenos Aires. </t>
  </si>
  <si>
    <r>
      <t xml:space="preserve">EMAPBA </t>
    </r>
    <r>
      <rPr>
        <sz val="8"/>
        <rFont val="Calibri"/>
        <family val="2"/>
        <scheme val="minor"/>
      </rPr>
      <t>(Fuente: Dirección Provincial de Análisis y Estudios Económicos. MHyF PBA)</t>
    </r>
  </si>
  <si>
    <t xml:space="preserve">Índice base 2012=100 </t>
  </si>
  <si>
    <t>Faena Porcina</t>
  </si>
  <si>
    <t>Encuesta de Supermercados. Precios corrientes. Total País</t>
  </si>
  <si>
    <t>Encuesta de Supermercados. Precios corrientes. Total Buenos Aires .</t>
  </si>
  <si>
    <t>Encuesta de Supermercados. Precios corrientes. 24 partidos del Gran Buenos Aires .</t>
  </si>
  <si>
    <t>Encuesta de Supermercados. Precios corrientes. Resto de Buenos Aires</t>
  </si>
  <si>
    <t>Mill. de $ de diciembre 2016</t>
  </si>
  <si>
    <t>Encuesta de Supermercados. Precios constantes. Total País</t>
  </si>
  <si>
    <t>Encuesta de Supermercados. Precios constantes. Total Buenos Aires .</t>
  </si>
  <si>
    <t>Encuesta de Supermercados. Precios constantes. 24 partidos del Gran Buenos Aires .</t>
  </si>
  <si>
    <t>Encuesta de Supermercados. Precios constantes. Resto de Buenos Aires</t>
  </si>
  <si>
    <t>Molienda 
de trigo pan</t>
  </si>
  <si>
    <t>Molienda de 
soja</t>
  </si>
  <si>
    <t>Molienda de 
girasol</t>
  </si>
  <si>
    <t>Aceite de soja</t>
  </si>
  <si>
    <t>Aceite de girasol</t>
  </si>
  <si>
    <t>Expellers de soja</t>
  </si>
  <si>
    <t>Expellers de girasol</t>
  </si>
  <si>
    <t>Pellets de soja</t>
  </si>
  <si>
    <t>Pellets de girasol</t>
  </si>
  <si>
    <t>Hierro primario</t>
  </si>
  <si>
    <t>Producción de acero</t>
  </si>
  <si>
    <t>Despacho de cemento</t>
  </si>
  <si>
    <t>Producción de cemento</t>
  </si>
  <si>
    <t>Vehículos automotores</t>
  </si>
  <si>
    <t>Producción transportada de minerales</t>
  </si>
  <si>
    <t>Gasoil común. Producción</t>
  </si>
  <si>
    <t>Gasoil ultra. Producción</t>
  </si>
  <si>
    <t>Nafta súper. Producción</t>
  </si>
  <si>
    <t>Nafta ultra. Producción</t>
  </si>
  <si>
    <t>Demanda eléctrica</t>
  </si>
  <si>
    <t>Gas entregado a usuarios industriales</t>
  </si>
  <si>
    <t>Toneladas</t>
  </si>
  <si>
    <t>Gwh</t>
  </si>
  <si>
    <t>Millones de m3 de 9.300 kcal</t>
  </si>
  <si>
    <t>Mujeres de 0 a 14 años de edad</t>
  </si>
  <si>
    <t>Población total de 65 años y más de edad</t>
  </si>
  <si>
    <t>Población total de 15 a 64 años de edad</t>
  </si>
  <si>
    <t>Población total de 0 a 14 años de edad</t>
  </si>
  <si>
    <t>Hogares Buenos Aires</t>
  </si>
  <si>
    <t>Hogares Total País</t>
  </si>
  <si>
    <t>Superficie</t>
  </si>
  <si>
    <t>Densidad</t>
  </si>
  <si>
    <r>
      <t xml:space="preserve">Distribución espacial </t>
    </r>
    <r>
      <rPr>
        <sz val="8"/>
        <rFont val="Calibri"/>
        <family val="2"/>
        <scheme val="minor"/>
      </rPr>
      <t>(Fuente: Dirección Provincial de Estadística en base a datos del CNPHyV 2022 )</t>
    </r>
  </si>
  <si>
    <r>
      <t>km</t>
    </r>
    <r>
      <rPr>
        <vertAlign val="superscript"/>
        <sz val="10"/>
        <rFont val="Calibri"/>
        <family val="2"/>
        <scheme val="minor"/>
      </rPr>
      <t>2</t>
    </r>
  </si>
  <si>
    <r>
      <t>Habitantes/ km</t>
    </r>
    <r>
      <rPr>
        <vertAlign val="superscript"/>
        <sz val="10"/>
        <rFont val="Calibri"/>
        <family val="2"/>
        <scheme val="minor"/>
      </rPr>
      <t>2</t>
    </r>
  </si>
  <si>
    <r>
      <t xml:space="preserve">Migraciones </t>
    </r>
    <r>
      <rPr>
        <sz val="8"/>
        <rFont val="Calibri"/>
        <family val="2"/>
        <scheme val="minor"/>
      </rPr>
      <t>(Fuente: Dirección Provincial de Estadística en base a datos del CNPHyV 2022 )</t>
    </r>
  </si>
  <si>
    <r>
      <t xml:space="preserve">Identidad de género </t>
    </r>
    <r>
      <rPr>
        <sz val="8"/>
        <rFont val="Calibri"/>
        <family val="2"/>
        <scheme val="minor"/>
      </rPr>
      <t>(Fuente: Dirección Provincial de Estadística en base a datos del CNPHyV 2022 )</t>
    </r>
  </si>
  <si>
    <t>Mujer trans/ travesti</t>
  </si>
  <si>
    <t>Varón trans / masculinidad trans</t>
  </si>
  <si>
    <t>No binario</t>
  </si>
  <si>
    <t>Mujer /varón</t>
  </si>
  <si>
    <r>
      <t xml:space="preserve">Pueblos originarios </t>
    </r>
    <r>
      <rPr>
        <sz val="8"/>
        <rFont val="Calibri"/>
        <family val="2"/>
        <scheme val="minor"/>
      </rPr>
      <t>(Fuente: Dirección Provincial de Estadística en base a datos del CNPHyV 2022 )</t>
    </r>
  </si>
  <si>
    <r>
      <t xml:space="preserve">Pueblos afrodescendiente </t>
    </r>
    <r>
      <rPr>
        <sz val="8"/>
        <rFont val="Calibri"/>
        <family val="2"/>
        <scheme val="minor"/>
      </rPr>
      <t>(Fuente: Dirección Provincial de Estadística en base a datos del CNPHyV 2022 )</t>
    </r>
  </si>
  <si>
    <t>Mujeres de 15 a 64 años de edad</t>
  </si>
  <si>
    <t>Mujeres de 65 años y más de edad</t>
  </si>
  <si>
    <t>Varones de 0 a 14 años de edad</t>
  </si>
  <si>
    <t>Varones de 15 a 64 años de edad</t>
  </si>
  <si>
    <t>Varones de 65 años y más de edad</t>
  </si>
  <si>
    <t>Población urbana</t>
  </si>
  <si>
    <t>Población rural</t>
  </si>
  <si>
    <t>Población rural agrupada</t>
  </si>
  <si>
    <t>Población rural dispersa</t>
  </si>
  <si>
    <t>Tasa de urbanización</t>
  </si>
  <si>
    <t>Población en viviendas particulares que tiene obra social o pre paga (incluye PAMI)</t>
  </si>
  <si>
    <t>Población en viviendas particulares que precibe jubilación o pensión</t>
  </si>
  <si>
    <t>Población en viviendas particulares nacida en otra provincia (incluye CABA)</t>
  </si>
  <si>
    <t>Población en viviendas particulares nacida en otro país</t>
  </si>
  <si>
    <t>Población en viviendas particulares</t>
  </si>
  <si>
    <t>Prefiero no contestar / ignorado</t>
  </si>
  <si>
    <t>Otra/ ninguna de las anteriores</t>
  </si>
  <si>
    <t xml:space="preserve">Población en viviendas particulares que se reconoce afrodescendiente o tiene antepasados negros o africanos </t>
  </si>
  <si>
    <t>Población en viviendas particulares que se reconoce indígena</t>
  </si>
  <si>
    <t>Viviendas</t>
  </si>
  <si>
    <t>Viviendas Total País</t>
  </si>
  <si>
    <t>Viviendas Buenos Aires</t>
  </si>
  <si>
    <t>Viviendas particulares ocupadas</t>
  </si>
  <si>
    <t>Viviendas particulares desocupadas</t>
  </si>
  <si>
    <t>Viviendas colectivas</t>
  </si>
  <si>
    <t>Alumnos/as</t>
  </si>
  <si>
    <t>Población en viviendas particulares de 3 a 5 años que asiste algún establecimiento educativo</t>
  </si>
  <si>
    <t>Población en viviendas particulares de 6 a 11 años que asiste algún establecimiento educativo</t>
  </si>
  <si>
    <t>Población en viviendas particulares de 12 a 18 años que asiste algún establecimiento educativo</t>
  </si>
  <si>
    <r>
      <t>Educación</t>
    </r>
    <r>
      <rPr>
        <sz val="8"/>
        <rFont val="Calibri"/>
        <family val="2"/>
        <scheme val="minor"/>
      </rPr>
      <t xml:space="preserve"> (Fuente: CNPHyV 2022 INDEC, Dirección de Información y Estadística - DGCyE, Sistema de consulta de estadísticas universitarias )</t>
    </r>
  </si>
  <si>
    <r>
      <t xml:space="preserve">Fecundidad </t>
    </r>
    <r>
      <rPr>
        <sz val="8"/>
        <rFont val="Calibri"/>
        <family val="2"/>
        <scheme val="minor"/>
      </rPr>
      <t>(Fuente: CNPHyV 2022 INDEC)</t>
    </r>
  </si>
  <si>
    <t>Mujeres de 14 a 49 años en viviendas particulares</t>
  </si>
  <si>
    <t>Fallecidos en siniestros viales</t>
  </si>
  <si>
    <t>Lesionados en siniestros viales</t>
  </si>
  <si>
    <t>Hechos delictivos registrados</t>
  </si>
  <si>
    <t>Población penal</t>
  </si>
  <si>
    <t>Promedio de hijas e hijos por mujer</t>
  </si>
  <si>
    <r>
      <t xml:space="preserve">Seguridad en el espacio físico </t>
    </r>
    <r>
      <rPr>
        <sz val="8"/>
        <rFont val="Calibri"/>
        <family val="2"/>
        <scheme val="minor"/>
      </rPr>
      <t>(Fuente: Min. Salud PBA, Min. Seguridad PBA, MPF, SNIC, SNEEP )</t>
    </r>
  </si>
  <si>
    <t>2024/2025</t>
  </si>
  <si>
    <t>Asfalto. 
Producción</t>
  </si>
  <si>
    <t>Biodiesel.
Producción</t>
  </si>
  <si>
    <t>Sin privación</t>
  </si>
  <si>
    <t>Privación solo de recursos corrientes</t>
  </si>
  <si>
    <t>Privación solo recursos patrimoniales</t>
  </si>
  <si>
    <t>Privación Convergente</t>
  </si>
  <si>
    <t>66,6</t>
  </si>
  <si>
    <t>14,8</t>
  </si>
  <si>
    <t>10,9</t>
  </si>
  <si>
    <t>65,5</t>
  </si>
  <si>
    <t>16,0</t>
  </si>
  <si>
    <t>10,2</t>
  </si>
  <si>
    <t>8,3</t>
  </si>
  <si>
    <t>Establecimientos con internación</t>
  </si>
  <si>
    <t>Establecimientos sin internación</t>
  </si>
  <si>
    <t>Camas agudas - menor complejidad</t>
  </si>
  <si>
    <t>Camas crónicas</t>
  </si>
  <si>
    <t>Camas agudas-críticas</t>
  </si>
  <si>
    <r>
      <t xml:space="preserve">Camas disponibles </t>
    </r>
    <r>
      <rPr>
        <sz val="8"/>
        <rFont val="Calibri"/>
        <family val="2"/>
        <scheme val="minor"/>
      </rPr>
      <t>(Fuente: Ministerio de Salud. Dirección Provincial de Estadística y Salud Digital. Dirección de Estadística e Información en Salud. Departamento de Estadísticas de Servicios de Salud</t>
    </r>
  </si>
  <si>
    <r>
      <t xml:space="preserve">Establecimientos de salud </t>
    </r>
    <r>
      <rPr>
        <sz val="8"/>
        <rFont val="Calibri"/>
        <family val="2"/>
        <scheme val="minor"/>
      </rPr>
      <t>(Fuente: Ministerio de Salud.  Dirección Provincial de Estadística y Salud Digital. Dirección de Estadística e Información en Salud. Departamento de Estadísticas de Servicios de Salud</t>
    </r>
  </si>
  <si>
    <t>Consultas médicas</t>
  </si>
  <si>
    <t>Consultas Paramédicas</t>
  </si>
  <si>
    <t>Consultas Odontológicas</t>
  </si>
  <si>
    <t>Interconsultas</t>
  </si>
  <si>
    <r>
      <t xml:space="preserve">Rendimientos hospitalarios </t>
    </r>
    <r>
      <rPr>
        <sz val="8"/>
        <rFont val="Calibri"/>
        <family val="2"/>
        <scheme val="minor"/>
      </rPr>
      <t>(Fuente: Ministerio de Salud.  Dirección Provincial de Estadística y Salud Digital. Dirección de Estadística e Información en Salud. Departamento de Estadísticas de Servicios de Salud</t>
    </r>
  </si>
  <si>
    <t>Egresos</t>
  </si>
  <si>
    <t>2024*</t>
  </si>
  <si>
    <r>
      <t xml:space="preserve">Participación electoral </t>
    </r>
    <r>
      <rPr>
        <sz val="8"/>
        <rFont val="Calibri"/>
        <family val="2"/>
        <scheme val="minor"/>
      </rPr>
      <t>(Fuente: Junta Electoral de la provincia de Buenos Aires )</t>
    </r>
  </si>
  <si>
    <t>Total de electores habilitados</t>
  </si>
  <si>
    <t>Total de mesas habilitadas</t>
  </si>
  <si>
    <t>Satisfactorio</t>
  </si>
  <si>
    <t>Básico</t>
  </si>
  <si>
    <t>Ignorado</t>
  </si>
  <si>
    <t>Insuficiente</t>
  </si>
  <si>
    <t>Parque Automotor Prov. Buenos Aires</t>
  </si>
  <si>
    <t>Total País</t>
  </si>
  <si>
    <r>
      <t xml:space="preserve">Población Proyectada </t>
    </r>
    <r>
      <rPr>
        <sz val="8"/>
        <rFont val="Calibri"/>
        <family val="2"/>
        <scheme val="minor"/>
      </rPr>
      <t>Fuente: INDEC, estimaciones y proyecciones elaboradas con base en el Censo Nacional de Población, Hogares y Viviendas 2022.</t>
    </r>
  </si>
  <si>
    <t>Esperanza de vida al nacer proyectada Varones</t>
  </si>
  <si>
    <t>Esperanza de vida al nacer proyectada Mujeres</t>
  </si>
  <si>
    <t>Tasa global de fecundidad (TGF) proyectada</t>
  </si>
  <si>
    <t>De 500.000 a 899.999</t>
  </si>
  <si>
    <t>De 100.000 a 499.999</t>
  </si>
  <si>
    <t>De 50.000 a 99.999</t>
  </si>
  <si>
    <t>De 10.000 a 49.999</t>
  </si>
  <si>
    <t>De 5.000 a 9.999</t>
  </si>
  <si>
    <t>De 2.000 a 4.999</t>
  </si>
  <si>
    <t>Más de 900.000</t>
  </si>
  <si>
    <t>Índice de privación material de los hogares IPMH Total País</t>
  </si>
  <si>
    <t>Índice de privación material de los hogares IPMH Buenos Aires</t>
  </si>
  <si>
    <t>Índice de Calidad de Conexiones a los Servicios Básicos INCALSERV  Buenos Aires</t>
  </si>
  <si>
    <t>Índice de Calidad Constructiva de la Vivienda INCALCONS Buenos Aires</t>
  </si>
  <si>
    <r>
      <rPr>
        <vertAlign val="superscript"/>
        <sz val="9"/>
        <rFont val="Calibri"/>
        <family val="2"/>
        <scheme val="minor"/>
      </rPr>
      <t>(1)</t>
    </r>
    <r>
      <rPr>
        <sz val="9"/>
        <rFont val="Calibri"/>
        <family val="2"/>
        <scheme val="minor"/>
      </rPr>
      <t xml:space="preserve"> de acuerdo con la evaluación de calidad y consistencia de los resultados definitivos y para cumplir con los estándares de calidad estadística requeridos por el INDEC, la categoría X de las respuestas a la pregunta por sexo registrado al nacer se redistribuye entre las categorías Mujer/Femenino y Varón/Masculino.</t>
    </r>
  </si>
  <si>
    <t>Relación urbano/rural</t>
  </si>
  <si>
    <t>Tamaño de la localidad</t>
  </si>
  <si>
    <t>Menos de 2.000</t>
  </si>
  <si>
    <t>Afiliados obligatorios</t>
  </si>
  <si>
    <t>Afiliados colectivos</t>
  </si>
  <si>
    <t>Afiliados voluntario individual</t>
  </si>
  <si>
    <t>Total de afiliados al I.O.M.A.*</t>
  </si>
  <si>
    <t>Nota:* Corresponde abril de 2025</t>
  </si>
  <si>
    <t>Provincia de Buenos Aires</t>
  </si>
  <si>
    <t>Aportantes a la Administración Nacional de la Seguridad Social (ANSES)</t>
  </si>
  <si>
    <t>Beneficios previsionales de ANSES</t>
  </si>
  <si>
    <t>Beneficios del Instituto de Previsión Social (IPS)</t>
  </si>
  <si>
    <r>
      <t>Seguridad social</t>
    </r>
    <r>
      <rPr>
        <sz val="8"/>
        <rFont val="Calibri"/>
        <family val="2"/>
        <scheme val="minor"/>
      </rPr>
      <t xml:space="preserve"> (Fuente: Dirección de Programación Económica, Instituto de Previsión Social, Instituto de Obra Médico Asistencial )</t>
    </r>
  </si>
  <si>
    <t>Clima educativo del hogar</t>
  </si>
  <si>
    <t xml:space="preserve">  Muy bajo</t>
  </si>
  <si>
    <t xml:space="preserve">  Bajo</t>
  </si>
  <si>
    <t xml:space="preserve">  Medio</t>
  </si>
  <si>
    <t xml:space="preserve">  Alto</t>
  </si>
  <si>
    <t xml:space="preserve">  Muy alto</t>
  </si>
  <si>
    <t xml:space="preserve">  No corresponde</t>
  </si>
  <si>
    <t>Menor a siete de años de máximo nivel de instrucción.</t>
  </si>
  <si>
    <t>Entre siete y diez años de máximo nivel de instrucción</t>
  </si>
  <si>
    <t>Entre once y trece años de máximo nivel de instrucción</t>
  </si>
  <si>
    <t>Entre catorce y quince años de máximo nivel de instrucción</t>
  </si>
  <si>
    <t>Dieciséis años o más de máximo nivel de instrucción</t>
  </si>
  <si>
    <t>Todas las personas del hogar tienen menos de 18 años o tienen un máximo nivel de instrucción ignorado.</t>
  </si>
  <si>
    <r>
      <t xml:space="preserve">Estadísticas vitales </t>
    </r>
    <r>
      <rPr>
        <sz val="8"/>
        <rFont val="Calibri"/>
        <family val="2"/>
        <scheme val="minor"/>
      </rPr>
      <t>(Fuente: Departamento de Estadísticas Vitales y Demográficas - Dirección de Estadística e Información en Salud (DEISBA) - Dirección Provincial de Estadística y Salud Digital (DPEYSD) - Ministerio de Salud de la Provincia de Buenos Aires.</t>
    </r>
  </si>
  <si>
    <t>IV T 25</t>
  </si>
  <si>
    <t>2025/2026</t>
  </si>
  <si>
    <t>En toneladas</t>
  </si>
  <si>
    <t>Residuos Sólidos Urbanos por día</t>
  </si>
  <si>
    <t>Superficie de Bosques nativos</t>
  </si>
  <si>
    <t>Residuos Sólidos Urbanos total</t>
  </si>
  <si>
    <t>Energía generada por fuentes de energia renovable por año</t>
  </si>
  <si>
    <t>Sitios Ramsar</t>
  </si>
  <si>
    <t>Hectáreas</t>
  </si>
  <si>
    <t>Son humedales designados como áreas protegidas</t>
  </si>
  <si>
    <t xml:space="preserve"> En GWh (gigavatio-hora)</t>
  </si>
  <si>
    <r>
      <t xml:space="preserve">Ambiente </t>
    </r>
    <r>
      <rPr>
        <b/>
        <sz val="8"/>
        <rFont val="Calibri"/>
        <family val="2"/>
        <scheme val="minor"/>
      </rPr>
      <t>Fuente: CEA</t>
    </r>
    <r>
      <rPr>
        <sz val="8"/>
        <rFont val="Calibri"/>
        <family val="2"/>
        <scheme val="minor"/>
      </rPr>
      <t>MSE , Ministerio de Ambiente de la Provincia de Buenos Aires, CAMMESA</t>
    </r>
  </si>
  <si>
    <t>II Sem 25</t>
  </si>
  <si>
    <t>Agropecuario (Fuente: Secretaría de Agricultura, Ganadería y Pesca de la Nación)</t>
  </si>
  <si>
    <t>Pesca  (Fuente: Ministerio de Agricultura, Ganadería y Pesca de la Nación)</t>
  </si>
  <si>
    <t>Minería  (Fuente: Subsecretaría de Minería, Ministerio de Produción de la provincia de Buenos Aires)</t>
  </si>
  <si>
    <t>Bancos  (Fuente: Banco Central de la República Argentina)</t>
  </si>
  <si>
    <t>I T 26</t>
  </si>
  <si>
    <t>Industria (Fuente: ADEFA, Ministerio de Agricultura ,Ganadería y Pesca de la Nación, SENASA, FAIM,  Secretaría de Energía y relevamientos Dirección Provincial de Estadística)</t>
  </si>
  <si>
    <t>Comercio  (Fuente: Encuesta de Supermercados. INDEC)</t>
  </si>
  <si>
    <t>mar.-26</t>
  </si>
  <si>
    <t>ene.-mar. 26</t>
  </si>
  <si>
    <t>Mercado Inmobiliario. (Fuente: Colegio de Escribanos de la Provincia de Buenos Aires)</t>
  </si>
  <si>
    <t>Mercado Automotor (Fuente: Dirección Nacional de los Registros Nacionales de la Propiedad del Automotor y de Créditos Prendarios). * Datos preliminares.</t>
  </si>
  <si>
    <t>ene-may 26</t>
  </si>
  <si>
    <t>Exportaciones (Fuente: Dirección Provincial de Estadística en base a datos de INDEC)</t>
  </si>
  <si>
    <t>ene-mar 26</t>
  </si>
  <si>
    <r>
      <t xml:space="preserve">Características Económicas </t>
    </r>
    <r>
      <rPr>
        <sz val="8"/>
        <rFont val="Calibri"/>
        <family val="2"/>
        <scheme val="minor"/>
      </rPr>
      <t>(Dirección Provincial de Estadística en base a datos del CNPHyV 2022)</t>
    </r>
  </si>
  <si>
    <t>Población ocupada en viviendas particulares</t>
  </si>
  <si>
    <t>Población ocupada en viviendas particulares según actividad principal</t>
  </si>
  <si>
    <t>Educación o salud privada</t>
  </si>
  <si>
    <t>Administración pública, educación o salud pública</t>
  </si>
  <si>
    <t>Comercio</t>
  </si>
  <si>
    <t>Industria</t>
  </si>
  <si>
    <t>Agropecuaria, pesca o minería</t>
  </si>
  <si>
    <t>Transporte o almacenamiento</t>
  </si>
  <si>
    <t>Hotel o restaurante</t>
  </si>
  <si>
    <t>Banco, financiera o aseguradora</t>
  </si>
  <si>
    <t>Empresa de electricidad, gas o agua</t>
  </si>
  <si>
    <t>Otros servicios personales, técnicos o profesionales</t>
  </si>
  <si>
    <t>Educación o salud sin determinar si es pública o privada</t>
  </si>
  <si>
    <t>Cociente entre la cantidad total de hijas e hijos nacidos vivos y la cantidad de mujeres en cada grupo de edad.</t>
  </si>
  <si>
    <r>
      <t xml:space="preserve">Trabajo infantil </t>
    </r>
    <r>
      <rPr>
        <sz val="8"/>
        <rFont val="Calibri"/>
        <family val="2"/>
        <scheme val="minor"/>
      </rPr>
      <t>(Fuente: Dirección Provincial de Estadística en base a datos de EPANNA)</t>
    </r>
  </si>
  <si>
    <t>Trabajo Infantil General</t>
  </si>
  <si>
    <t>Trabajo infantil por  área urbano/ rural. Rural</t>
  </si>
  <si>
    <t>Trabajo infantil por  área urbano/ rural. Urbano</t>
  </si>
  <si>
    <t>Trabajo infantil por grupos de edad. 5 a 8 años</t>
  </si>
  <si>
    <t>Trabajo infantil por grupos de edad. 9 a 15 años</t>
  </si>
  <si>
    <t>Trabajo infantil por grupos de edad. 16 a 17 años</t>
  </si>
  <si>
    <t>Trabajo infantil por sexo. Mujeres</t>
  </si>
  <si>
    <t>Trabajo infantil por sexo. Varones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</si>
</sst>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_ &quot;$&quot;\ * #,##0.00_ ;_ &quot;$&quot;\ * \-#,##0.00_ ;_ &quot;$&quot;\ * &quot;-&quot;??_ ;_ @_ "/>
    <numFmt numFmtId="167" formatCode="_ * #,##0.00_ ;_ * \-#,##0.00_ ;_ * &quot;-&quot;??_ ;_ @_ "/>
    <numFmt numFmtId="168" formatCode="0.0"/>
    <numFmt numFmtId="169" formatCode="#,##0.0"/>
    <numFmt numFmtId="170" formatCode="0.000"/>
    <numFmt numFmtId="171" formatCode="0.0_ ;[Red]\-0.0\ "/>
    <numFmt numFmtId="172" formatCode="_ [$€-2]\ * #,##0.00_ ;_ [$€-2]\ * \-#,##0.00_ ;_ [$€-2]\ * &quot;-&quot;??_ "/>
    <numFmt numFmtId="173" formatCode="#,##0.0_ ;[Red]\-#,##0.0\ "/>
    <numFmt numFmtId="174" formatCode="0.0%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1"/>
      <color indexed="60"/>
      <name val="Calibri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indexed="8"/>
      <name val="Calibri"/>
      <family val="2"/>
      <charset val="1"/>
    </font>
    <font>
      <u/>
      <sz val="10"/>
      <color indexed="12"/>
      <name val="Arial"/>
      <family val="2"/>
    </font>
    <font>
      <sz val="10"/>
      <name val="Courier"/>
      <family val="3"/>
    </font>
    <font>
      <sz val="11"/>
      <color rgb="FF000000"/>
      <name val="Calibri"/>
      <family val="2"/>
      <scheme val="minor"/>
    </font>
    <font>
      <vertAlign val="superscript"/>
      <sz val="9"/>
      <name val="Calibri"/>
      <family val="2"/>
      <scheme val="minor"/>
    </font>
    <font>
      <vertAlign val="superscript"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5C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3"/>
      </patternFill>
    </fill>
  </fills>
  <borders count="21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80">
    <xf numFmtId="0" fontId="0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3" fillId="0" borderId="0">
      <protection locked="0"/>
    </xf>
    <xf numFmtId="167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4" fillId="6" borderId="0" applyNumberFormat="0" applyBorder="0" applyAlignment="0" applyProtection="0"/>
    <xf numFmtId="0" fontId="18" fillId="0" borderId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0" fillId="0" borderId="13" applyNumberFormat="0" applyFill="0" applyAlignment="0" applyProtection="0"/>
    <xf numFmtId="0" fontId="1" fillId="0" borderId="0"/>
    <xf numFmtId="9" fontId="1" fillId="0" borderId="0" applyFont="0" applyFill="0" applyBorder="0" applyAlignment="0" applyProtection="0"/>
    <xf numFmtId="0" fontId="25" fillId="0" borderId="0"/>
    <xf numFmtId="43" fontId="18" fillId="0" borderId="0" applyFont="0" applyFill="0" applyBorder="0" applyAlignment="0" applyProtection="0"/>
    <xf numFmtId="0" fontId="18" fillId="0" borderId="0"/>
    <xf numFmtId="165" fontId="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0" fontId="28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167" fontId="1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1" fillId="0" borderId="0"/>
    <xf numFmtId="0" fontId="31" fillId="0" borderId="0"/>
    <xf numFmtId="0" fontId="18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8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Font="1"/>
    <xf numFmtId="0" fontId="6" fillId="2" borderId="3" xfId="0" applyFont="1" applyFill="1" applyBorder="1" applyAlignment="1">
      <alignment horizontal="left" vertical="center" indent="1"/>
    </xf>
    <xf numFmtId="0" fontId="8" fillId="2" borderId="4" xfId="0" applyFont="1" applyFill="1" applyBorder="1" applyAlignment="1">
      <alignment horizontal="center" vertical="center"/>
    </xf>
    <xf numFmtId="3" fontId="9" fillId="2" borderId="4" xfId="0" applyNumberFormat="1" applyFont="1" applyFill="1" applyBorder="1" applyAlignment="1">
      <alignment vertical="center"/>
    </xf>
    <xf numFmtId="168" fontId="10" fillId="2" borderId="4" xfId="0" applyNumberFormat="1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left" vertical="center" indent="1"/>
    </xf>
    <xf numFmtId="0" fontId="10" fillId="0" borderId="0" xfId="0" applyFont="1" applyAlignment="1">
      <alignment vertical="center"/>
    </xf>
    <xf numFmtId="0" fontId="10" fillId="2" borderId="5" xfId="0" applyFont="1" applyFill="1" applyBorder="1" applyAlignment="1">
      <alignment horizontal="right" vertical="center" indent="7"/>
    </xf>
    <xf numFmtId="0" fontId="11" fillId="0" borderId="0" xfId="0" applyFont="1" applyFill="1" applyBorder="1" applyAlignment="1">
      <alignment horizontal="left" vertical="center" indent="2"/>
    </xf>
    <xf numFmtId="0" fontId="10" fillId="0" borderId="0" xfId="0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vertical="center"/>
    </xf>
    <xf numFmtId="3" fontId="10" fillId="0" borderId="0" xfId="0" applyNumberFormat="1" applyFont="1" applyFill="1" applyBorder="1" applyAlignment="1">
      <alignment horizontal="center" vertical="center"/>
    </xf>
    <xf numFmtId="168" fontId="10" fillId="0" borderId="0" xfId="0" applyNumberFormat="1" applyFont="1" applyFill="1" applyBorder="1" applyAlignment="1">
      <alignment horizontal="center" vertical="center"/>
    </xf>
    <xf numFmtId="3" fontId="10" fillId="2" borderId="4" xfId="0" applyNumberFormat="1" applyFont="1" applyFill="1" applyBorder="1" applyAlignment="1">
      <alignment vertical="center"/>
    </xf>
    <xf numFmtId="0" fontId="10" fillId="2" borderId="5" xfId="0" applyFont="1" applyFill="1" applyBorder="1" applyAlignment="1">
      <alignment horizontal="right" vertical="center" indent="6"/>
    </xf>
    <xf numFmtId="0" fontId="0" fillId="0" borderId="0" xfId="0" applyFont="1" applyFill="1"/>
    <xf numFmtId="0" fontId="3" fillId="2" borderId="0" xfId="0" applyFont="1" applyFill="1" applyAlignment="1">
      <alignment vertical="center"/>
    </xf>
    <xf numFmtId="0" fontId="9" fillId="0" borderId="6" xfId="0" applyFont="1" applyFill="1" applyBorder="1" applyAlignment="1">
      <alignment horizontal="center" vertical="center"/>
    </xf>
    <xf numFmtId="3" fontId="10" fillId="0" borderId="6" xfId="0" applyNumberFormat="1" applyFont="1" applyFill="1" applyBorder="1" applyAlignment="1">
      <alignment vertical="center"/>
    </xf>
    <xf numFmtId="168" fontId="10" fillId="0" borderId="6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left" vertical="center" indent="2"/>
    </xf>
    <xf numFmtId="0" fontId="10" fillId="5" borderId="4" xfId="0" applyFont="1" applyFill="1" applyBorder="1" applyAlignment="1">
      <alignment horizontal="center" vertical="center"/>
    </xf>
    <xf numFmtId="3" fontId="9" fillId="5" borderId="4" xfId="0" applyNumberFormat="1" applyFont="1" applyFill="1" applyBorder="1" applyAlignment="1">
      <alignment vertical="center"/>
    </xf>
    <xf numFmtId="168" fontId="10" fillId="5" borderId="4" xfId="0" applyNumberFormat="1" applyFont="1" applyFill="1" applyBorder="1" applyAlignment="1">
      <alignment horizontal="right" vertical="center" indent="6"/>
    </xf>
    <xf numFmtId="168" fontId="10" fillId="5" borderId="4" xfId="0" applyNumberFormat="1" applyFont="1" applyFill="1" applyBorder="1" applyAlignment="1">
      <alignment horizontal="right" vertical="center" indent="4"/>
    </xf>
    <xf numFmtId="0" fontId="10" fillId="5" borderId="3" xfId="0" applyFont="1" applyFill="1" applyBorder="1" applyAlignment="1">
      <alignment horizontal="left" vertical="center" indent="3"/>
    </xf>
    <xf numFmtId="168" fontId="10" fillId="5" borderId="4" xfId="0" applyNumberFormat="1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168" fontId="10" fillId="5" borderId="6" xfId="1" applyNumberFormat="1" applyFont="1" applyFill="1" applyBorder="1" applyAlignment="1">
      <alignment horizontal="center" vertical="center"/>
    </xf>
    <xf numFmtId="168" fontId="10" fillId="5" borderId="6" xfId="0" applyNumberFormat="1" applyFont="1" applyFill="1" applyBorder="1" applyAlignment="1">
      <alignment vertical="center"/>
    </xf>
    <xf numFmtId="0" fontId="10" fillId="5" borderId="6" xfId="0" applyFont="1" applyFill="1" applyBorder="1" applyAlignment="1">
      <alignment horizontal="center" vertical="center"/>
    </xf>
    <xf numFmtId="1" fontId="2" fillId="5" borderId="6" xfId="0" applyNumberFormat="1" applyFont="1" applyFill="1" applyBorder="1" applyAlignment="1">
      <alignment vertical="center"/>
    </xf>
    <xf numFmtId="168" fontId="10" fillId="5" borderId="4" xfId="1" applyNumberFormat="1" applyFont="1" applyFill="1" applyBorder="1" applyAlignment="1">
      <alignment horizontal="center" vertical="center"/>
    </xf>
    <xf numFmtId="169" fontId="9" fillId="5" borderId="4" xfId="0" applyNumberFormat="1" applyFont="1" applyFill="1" applyBorder="1" applyAlignment="1">
      <alignment horizontal="center" vertical="center"/>
    </xf>
    <xf numFmtId="169" fontId="10" fillId="5" borderId="6" xfId="0" applyNumberFormat="1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indent="1"/>
    </xf>
    <xf numFmtId="17" fontId="12" fillId="0" borderId="2" xfId="0" applyNumberFormat="1" applyFont="1" applyFill="1" applyBorder="1" applyAlignment="1">
      <alignment horizontal="center" vertical="center"/>
    </xf>
    <xf numFmtId="169" fontId="13" fillId="0" borderId="2" xfId="0" applyNumberFormat="1" applyFont="1" applyFill="1" applyBorder="1" applyAlignment="1">
      <alignment vertical="center"/>
    </xf>
    <xf numFmtId="0" fontId="13" fillId="0" borderId="2" xfId="0" applyFont="1" applyFill="1" applyBorder="1" applyAlignment="1">
      <alignment horizontal="center" vertical="center"/>
    </xf>
    <xf numFmtId="168" fontId="3" fillId="0" borderId="2" xfId="0" applyNumberFormat="1" applyFont="1" applyFill="1" applyBorder="1" applyAlignment="1">
      <alignment horizontal="center" vertical="center"/>
    </xf>
    <xf numFmtId="0" fontId="14" fillId="0" borderId="8" xfId="0" applyFont="1" applyBorder="1" applyAlignment="1">
      <alignment vertical="center"/>
    </xf>
    <xf numFmtId="0" fontId="6" fillId="2" borderId="1" xfId="0" applyFont="1" applyFill="1" applyBorder="1" applyAlignment="1">
      <alignment horizontal="left" vertical="center" indent="1"/>
    </xf>
    <xf numFmtId="0" fontId="8" fillId="2" borderId="2" xfId="0" applyFont="1" applyFill="1" applyBorder="1" applyAlignment="1">
      <alignment horizontal="center" vertical="center"/>
    </xf>
    <xf numFmtId="3" fontId="3" fillId="5" borderId="4" xfId="0" applyNumberFormat="1" applyFont="1" applyFill="1" applyBorder="1" applyAlignment="1">
      <alignment horizontal="center" vertical="center"/>
    </xf>
    <xf numFmtId="168" fontId="3" fillId="2" borderId="4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168" fontId="3" fillId="5" borderId="4" xfId="0" applyNumberFormat="1" applyFont="1" applyFill="1" applyBorder="1" applyAlignment="1">
      <alignment horizontal="center" vertical="center"/>
    </xf>
    <xf numFmtId="168" fontId="3" fillId="0" borderId="4" xfId="0" applyNumberFormat="1" applyFont="1" applyFill="1" applyBorder="1" applyAlignment="1">
      <alignment horizontal="center" vertical="center"/>
    </xf>
    <xf numFmtId="3" fontId="13" fillId="2" borderId="4" xfId="0" applyNumberFormat="1" applyFont="1" applyFill="1" applyBorder="1" applyAlignment="1">
      <alignment vertical="center"/>
    </xf>
    <xf numFmtId="168" fontId="13" fillId="5" borderId="6" xfId="2" applyNumberFormat="1" applyFont="1" applyFill="1" applyBorder="1" applyAlignment="1">
      <alignment horizontal="center" vertical="center"/>
    </xf>
    <xf numFmtId="168" fontId="3" fillId="5" borderId="6" xfId="1" applyNumberFormat="1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left" vertical="center" indent="2"/>
    </xf>
    <xf numFmtId="0" fontId="11" fillId="0" borderId="11" xfId="0" applyFont="1" applyBorder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3" fontId="13" fillId="5" borderId="4" xfId="0" applyNumberFormat="1" applyFont="1" applyFill="1" applyBorder="1" applyAlignment="1">
      <alignment horizontal="left" vertical="center" indent="1"/>
    </xf>
    <xf numFmtId="169" fontId="13" fillId="5" borderId="6" xfId="0" applyNumberFormat="1" applyFont="1" applyFill="1" applyBorder="1" applyAlignment="1">
      <alignment horizontal="left" vertical="center" indent="1"/>
    </xf>
    <xf numFmtId="3" fontId="13" fillId="5" borderId="6" xfId="0" applyNumberFormat="1" applyFont="1" applyFill="1" applyBorder="1" applyAlignment="1">
      <alignment horizontal="left" vertical="center" indent="1"/>
    </xf>
    <xf numFmtId="168" fontId="13" fillId="5" borderId="6" xfId="0" applyNumberFormat="1" applyFont="1" applyFill="1" applyBorder="1" applyAlignment="1">
      <alignment horizontal="left" vertical="center" indent="1"/>
    </xf>
    <xf numFmtId="166" fontId="10" fillId="0" borderId="0" xfId="4" applyFont="1" applyAlignment="1">
      <alignment vertical="center"/>
    </xf>
    <xf numFmtId="168" fontId="10" fillId="5" borderId="4" xfId="0" applyNumberFormat="1" applyFont="1" applyFill="1" applyBorder="1" applyAlignment="1">
      <alignment vertical="center"/>
    </xf>
    <xf numFmtId="168" fontId="10" fillId="5" borderId="6" xfId="0" applyNumberFormat="1" applyFont="1" applyFill="1" applyBorder="1" applyAlignment="1">
      <alignment horizontal="center" vertical="center"/>
    </xf>
    <xf numFmtId="169" fontId="10" fillId="5" borderId="6" xfId="0" applyNumberFormat="1" applyFont="1" applyFill="1" applyBorder="1" applyAlignment="1">
      <alignment vertical="center"/>
    </xf>
    <xf numFmtId="0" fontId="0" fillId="2" borderId="0" xfId="0" applyFont="1" applyFill="1"/>
    <xf numFmtId="0" fontId="10" fillId="5" borderId="14" xfId="2" applyFont="1" applyFill="1" applyBorder="1" applyAlignment="1">
      <alignment horizontal="center" vertical="center"/>
    </xf>
    <xf numFmtId="168" fontId="13" fillId="5" borderId="7" xfId="2" applyNumberFormat="1" applyFont="1" applyFill="1" applyBorder="1" applyAlignment="1">
      <alignment horizontal="center" vertical="center"/>
    </xf>
    <xf numFmtId="3" fontId="10" fillId="2" borderId="2" xfId="0" applyNumberFormat="1" applyFont="1" applyFill="1" applyBorder="1" applyAlignment="1">
      <alignment vertical="center"/>
    </xf>
    <xf numFmtId="168" fontId="10" fillId="5" borderId="6" xfId="1" applyNumberFormat="1" applyFont="1" applyFill="1" applyBorder="1" applyAlignment="1">
      <alignment horizontal="center"/>
    </xf>
    <xf numFmtId="3" fontId="10" fillId="5" borderId="4" xfId="0" applyNumberFormat="1" applyFont="1" applyFill="1" applyBorder="1" applyAlignment="1">
      <alignment vertical="center"/>
    </xf>
    <xf numFmtId="3" fontId="10" fillId="5" borderId="6" xfId="0" applyNumberFormat="1" applyFont="1" applyFill="1" applyBorder="1" applyAlignment="1">
      <alignment vertical="center"/>
    </xf>
    <xf numFmtId="169" fontId="10" fillId="2" borderId="4" xfId="0" applyNumberFormat="1" applyFont="1" applyFill="1" applyBorder="1" applyAlignment="1">
      <alignment vertical="center"/>
    </xf>
    <xf numFmtId="0" fontId="6" fillId="2" borderId="3" xfId="0" applyFont="1" applyFill="1" applyBorder="1" applyAlignment="1">
      <alignment horizontal="left" vertical="center" indent="1"/>
    </xf>
    <xf numFmtId="0" fontId="8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left" vertical="center" indent="1"/>
    </xf>
    <xf numFmtId="0" fontId="10" fillId="0" borderId="0" xfId="0" applyFont="1" applyAlignment="1">
      <alignment vertical="center"/>
    </xf>
    <xf numFmtId="3" fontId="10" fillId="2" borderId="4" xfId="0" applyNumberFormat="1" applyFont="1" applyFill="1" applyBorder="1" applyAlignment="1">
      <alignment vertical="center"/>
    </xf>
    <xf numFmtId="168" fontId="3" fillId="2" borderId="4" xfId="0" applyNumberFormat="1" applyFont="1" applyFill="1" applyBorder="1" applyAlignment="1">
      <alignment horizontal="center" vertical="center"/>
    </xf>
    <xf numFmtId="0" fontId="0" fillId="0" borderId="0" xfId="0" applyFont="1"/>
    <xf numFmtId="0" fontId="10" fillId="5" borderId="7" xfId="0" applyFont="1" applyFill="1" applyBorder="1" applyAlignment="1">
      <alignment horizontal="left" vertical="center" indent="2"/>
    </xf>
    <xf numFmtId="169" fontId="10" fillId="5" borderId="6" xfId="0" applyNumberFormat="1" applyFont="1" applyFill="1" applyBorder="1" applyAlignment="1">
      <alignment vertical="center"/>
    </xf>
    <xf numFmtId="0" fontId="10" fillId="5" borderId="7" xfId="0" applyFont="1" applyFill="1" applyBorder="1" applyAlignment="1">
      <alignment horizontal="left" vertical="center" indent="2"/>
    </xf>
    <xf numFmtId="3" fontId="10" fillId="5" borderId="6" xfId="0" applyNumberFormat="1" applyFont="1" applyFill="1" applyBorder="1" applyAlignment="1">
      <alignment vertical="center"/>
    </xf>
    <xf numFmtId="173" fontId="10" fillId="5" borderId="6" xfId="0" applyNumberFormat="1" applyFont="1" applyFill="1" applyBorder="1" applyAlignment="1">
      <alignment horizontal="right" vertical="center" indent="5"/>
    </xf>
    <xf numFmtId="0" fontId="10" fillId="5" borderId="7" xfId="0" applyFont="1" applyFill="1" applyBorder="1" applyAlignment="1">
      <alignment horizontal="left" vertical="center" indent="2"/>
    </xf>
    <xf numFmtId="17" fontId="10" fillId="5" borderId="4" xfId="0" applyNumberFormat="1" applyFont="1" applyFill="1" applyBorder="1" applyAlignment="1">
      <alignment horizontal="center" vertical="center"/>
    </xf>
    <xf numFmtId="3" fontId="10" fillId="5" borderId="6" xfId="0" applyNumberFormat="1" applyFont="1" applyFill="1" applyBorder="1" applyAlignment="1">
      <alignment vertical="center"/>
    </xf>
    <xf numFmtId="168" fontId="17" fillId="5" borderId="4" xfId="0" applyNumberFormat="1" applyFont="1" applyFill="1" applyBorder="1" applyAlignment="1">
      <alignment horizontal="center" vertical="center"/>
    </xf>
    <xf numFmtId="171" fontId="10" fillId="5" borderId="6" xfId="0" applyNumberFormat="1" applyFont="1" applyFill="1" applyBorder="1" applyAlignment="1">
      <alignment horizontal="right" vertical="center" indent="5"/>
    </xf>
    <xf numFmtId="168" fontId="10" fillId="5" borderId="6" xfId="0" applyNumberFormat="1" applyFont="1" applyFill="1" applyBorder="1" applyAlignment="1">
      <alignment horizontal="right" vertical="center" indent="4"/>
    </xf>
    <xf numFmtId="0" fontId="0" fillId="0" borderId="0" xfId="0" applyFont="1"/>
    <xf numFmtId="168" fontId="2" fillId="5" borderId="6" xfId="0" applyNumberFormat="1" applyFont="1" applyFill="1" applyBorder="1" applyAlignment="1">
      <alignment vertical="center"/>
    </xf>
    <xf numFmtId="0" fontId="10" fillId="5" borderId="3" xfId="0" applyFont="1" applyFill="1" applyBorder="1" applyAlignment="1">
      <alignment horizontal="left" vertical="center" indent="4"/>
    </xf>
    <xf numFmtId="0" fontId="10" fillId="5" borderId="0" xfId="0" applyFont="1" applyFill="1" applyBorder="1" applyAlignment="1">
      <alignment horizontal="left" vertical="center" indent="2"/>
    </xf>
    <xf numFmtId="169" fontId="10" fillId="5" borderId="0" xfId="0" applyNumberFormat="1" applyFont="1" applyFill="1" applyBorder="1" applyAlignment="1">
      <alignment horizontal="right" vertical="center"/>
    </xf>
    <xf numFmtId="169" fontId="13" fillId="5" borderId="0" xfId="0" applyNumberFormat="1" applyFont="1" applyFill="1" applyBorder="1" applyAlignment="1">
      <alignment horizontal="left" vertical="center" indent="1"/>
    </xf>
    <xf numFmtId="0" fontId="9" fillId="5" borderId="0" xfId="0" applyFont="1" applyFill="1" applyBorder="1" applyAlignment="1">
      <alignment horizontal="center" vertical="center"/>
    </xf>
    <xf numFmtId="168" fontId="10" fillId="5" borderId="0" xfId="1" applyNumberFormat="1" applyFont="1" applyFill="1" applyBorder="1" applyAlignment="1">
      <alignment horizontal="center" vertical="center"/>
    </xf>
    <xf numFmtId="3" fontId="10" fillId="5" borderId="10" xfId="0" applyNumberFormat="1" applyFont="1" applyFill="1" applyBorder="1" applyAlignment="1">
      <alignment vertical="center"/>
    </xf>
    <xf numFmtId="3" fontId="13" fillId="5" borderId="10" xfId="0" applyNumberFormat="1" applyFont="1" applyFill="1" applyBorder="1" applyAlignment="1">
      <alignment horizontal="left" vertical="center" indent="1"/>
    </xf>
    <xf numFmtId="168" fontId="10" fillId="5" borderId="10" xfId="1" applyNumberFormat="1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3" fontId="10" fillId="5" borderId="0" xfId="0" applyNumberFormat="1" applyFont="1" applyFill="1" applyBorder="1" applyAlignment="1">
      <alignment vertical="center"/>
    </xf>
    <xf numFmtId="0" fontId="10" fillId="5" borderId="16" xfId="0" applyFont="1" applyFill="1" applyBorder="1" applyAlignment="1">
      <alignment horizontal="left" vertical="center" indent="2"/>
    </xf>
    <xf numFmtId="0" fontId="2" fillId="5" borderId="7" xfId="0" applyFont="1" applyFill="1" applyBorder="1" applyAlignment="1">
      <alignment horizontal="left" vertical="center" indent="2"/>
    </xf>
    <xf numFmtId="17" fontId="2" fillId="5" borderId="4" xfId="0" applyNumberFormat="1" applyFont="1" applyFill="1" applyBorder="1" applyAlignment="1">
      <alignment horizontal="center" vertical="center"/>
    </xf>
    <xf numFmtId="3" fontId="2" fillId="5" borderId="6" xfId="0" applyNumberFormat="1" applyFont="1" applyFill="1" applyBorder="1" applyAlignment="1">
      <alignment vertical="center"/>
    </xf>
    <xf numFmtId="171" fontId="2" fillId="5" borderId="6" xfId="0" applyNumberFormat="1" applyFont="1" applyFill="1" applyBorder="1" applyAlignment="1">
      <alignment horizontal="right" vertical="center" indent="5"/>
    </xf>
    <xf numFmtId="168" fontId="2" fillId="5" borderId="6" xfId="0" applyNumberFormat="1" applyFont="1" applyFill="1" applyBorder="1" applyAlignment="1">
      <alignment horizontal="right" vertical="center" indent="4"/>
    </xf>
    <xf numFmtId="0" fontId="9" fillId="5" borderId="14" xfId="0" applyFont="1" applyFill="1" applyBorder="1" applyAlignment="1">
      <alignment horizontal="center" vertical="center"/>
    </xf>
    <xf numFmtId="168" fontId="3" fillId="5" borderId="3" xfId="0" applyNumberFormat="1" applyFont="1" applyFill="1" applyBorder="1" applyAlignment="1">
      <alignment horizontal="center" vertical="center"/>
    </xf>
    <xf numFmtId="168" fontId="10" fillId="5" borderId="10" xfId="0" applyNumberFormat="1" applyFont="1" applyFill="1" applyBorder="1" applyAlignment="1">
      <alignment vertical="center"/>
    </xf>
    <xf numFmtId="49" fontId="10" fillId="5" borderId="6" xfId="1" applyNumberFormat="1" applyFont="1" applyFill="1" applyBorder="1" applyAlignment="1">
      <alignment horizontal="right" vertical="center"/>
    </xf>
    <xf numFmtId="174" fontId="10" fillId="5" borderId="6" xfId="1" applyNumberFormat="1" applyFont="1" applyFill="1" applyBorder="1" applyAlignment="1">
      <alignment horizontal="center" vertical="center"/>
    </xf>
    <xf numFmtId="170" fontId="10" fillId="5" borderId="10" xfId="0" applyNumberFormat="1" applyFont="1" applyFill="1" applyBorder="1" applyAlignment="1">
      <alignment vertical="center"/>
    </xf>
    <xf numFmtId="168" fontId="10" fillId="5" borderId="2" xfId="1" applyNumberFormat="1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3" fontId="13" fillId="5" borderId="1" xfId="0" applyNumberFormat="1" applyFont="1" applyFill="1" applyBorder="1" applyAlignment="1">
      <alignment horizontal="left" vertical="center" indent="1"/>
    </xf>
    <xf numFmtId="3" fontId="13" fillId="5" borderId="17" xfId="0" applyNumberFormat="1" applyFont="1" applyFill="1" applyBorder="1" applyAlignment="1">
      <alignment horizontal="left" vertical="center" indent="1"/>
    </xf>
    <xf numFmtId="168" fontId="10" fillId="5" borderId="17" xfId="1" applyNumberFormat="1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left" vertical="center" indent="2"/>
    </xf>
    <xf numFmtId="0" fontId="9" fillId="5" borderId="18" xfId="0" applyFont="1" applyFill="1" applyBorder="1" applyAlignment="1">
      <alignment horizontal="center" vertical="center"/>
    </xf>
    <xf numFmtId="3" fontId="10" fillId="5" borderId="17" xfId="0" applyNumberFormat="1" applyFont="1" applyFill="1" applyBorder="1" applyAlignment="1">
      <alignment vertical="center"/>
    </xf>
    <xf numFmtId="0" fontId="10" fillId="5" borderId="6" xfId="1" applyNumberFormat="1" applyFont="1" applyFill="1" applyBorder="1" applyAlignment="1">
      <alignment horizontal="right" vertical="center"/>
    </xf>
    <xf numFmtId="168" fontId="10" fillId="5" borderId="4" xfId="1" applyNumberFormat="1" applyFont="1" applyFill="1" applyBorder="1" applyAlignment="1">
      <alignment horizontal="right" vertical="center"/>
    </xf>
    <xf numFmtId="0" fontId="10" fillId="5" borderId="4" xfId="1" applyNumberFormat="1" applyFont="1" applyFill="1" applyBorder="1" applyAlignment="1">
      <alignment horizontal="right" vertical="center"/>
    </xf>
    <xf numFmtId="4" fontId="10" fillId="5" borderId="6" xfId="0" applyNumberFormat="1" applyFont="1" applyFill="1" applyBorder="1" applyAlignment="1">
      <alignment vertical="center"/>
    </xf>
    <xf numFmtId="0" fontId="6" fillId="5" borderId="3" xfId="0" applyFont="1" applyFill="1" applyBorder="1" applyAlignment="1">
      <alignment horizontal="left" vertical="center" indent="2"/>
    </xf>
    <xf numFmtId="3" fontId="13" fillId="5" borderId="2" xfId="0" applyNumberFormat="1" applyFont="1" applyFill="1" applyBorder="1" applyAlignment="1">
      <alignment horizontal="left" vertical="center" indent="1"/>
    </xf>
    <xf numFmtId="168" fontId="3" fillId="5" borderId="4" xfId="1" applyNumberFormat="1" applyFont="1" applyFill="1" applyBorder="1" applyAlignment="1">
      <alignment horizontal="left" vertical="center"/>
    </xf>
    <xf numFmtId="168" fontId="3" fillId="5" borderId="3" xfId="0" applyNumberFormat="1" applyFont="1" applyFill="1" applyBorder="1" applyAlignment="1">
      <alignment horizontal="left" vertical="center"/>
    </xf>
    <xf numFmtId="0" fontId="10" fillId="5" borderId="5" xfId="2" applyFont="1" applyFill="1" applyBorder="1" applyAlignment="1">
      <alignment horizontal="center" vertical="center"/>
    </xf>
    <xf numFmtId="168" fontId="10" fillId="5" borderId="2" xfId="0" applyNumberFormat="1" applyFont="1" applyFill="1" applyBorder="1" applyAlignment="1">
      <alignment vertical="center"/>
    </xf>
    <xf numFmtId="169" fontId="10" fillId="5" borderId="4" xfId="0" applyNumberFormat="1" applyFont="1" applyFill="1" applyBorder="1" applyAlignment="1">
      <alignment vertical="center"/>
    </xf>
    <xf numFmtId="168" fontId="7" fillId="5" borderId="4" xfId="1" applyNumberFormat="1" applyFont="1" applyFill="1" applyBorder="1" applyAlignment="1">
      <alignment horizontal="left" vertical="center"/>
    </xf>
    <xf numFmtId="168" fontId="10" fillId="2" borderId="5" xfId="0" applyNumberFormat="1" applyFont="1" applyFill="1" applyBorder="1" applyAlignment="1">
      <alignment horizontal="center" vertical="center"/>
    </xf>
    <xf numFmtId="0" fontId="0" fillId="0" borderId="0" xfId="0" applyFont="1" applyFill="1" applyBorder="1"/>
    <xf numFmtId="3" fontId="10" fillId="5" borderId="2" xfId="0" applyNumberFormat="1" applyFont="1" applyFill="1" applyBorder="1" applyAlignment="1">
      <alignment vertical="center"/>
    </xf>
    <xf numFmtId="168" fontId="13" fillId="5" borderId="19" xfId="2" applyNumberFormat="1" applyFont="1" applyFill="1" applyBorder="1" applyAlignment="1">
      <alignment horizontal="center" vertical="center"/>
    </xf>
    <xf numFmtId="168" fontId="10" fillId="5" borderId="14" xfId="1" applyNumberFormat="1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left" vertical="center" indent="2"/>
    </xf>
    <xf numFmtId="0" fontId="6" fillId="5" borderId="14" xfId="2" applyFont="1" applyFill="1" applyBorder="1" applyAlignment="1">
      <alignment horizontal="center" vertical="center"/>
    </xf>
    <xf numFmtId="3" fontId="6" fillId="5" borderId="2" xfId="0" applyNumberFormat="1" applyFont="1" applyFill="1" applyBorder="1" applyAlignment="1">
      <alignment vertical="center"/>
    </xf>
    <xf numFmtId="168" fontId="16" fillId="5" borderId="19" xfId="2" applyNumberFormat="1" applyFont="1" applyFill="1" applyBorder="1" applyAlignment="1">
      <alignment horizontal="center" vertical="center"/>
    </xf>
    <xf numFmtId="168" fontId="6" fillId="5" borderId="7" xfId="1" applyNumberFormat="1" applyFont="1" applyFill="1" applyBorder="1" applyAlignment="1">
      <alignment horizontal="center" vertical="center"/>
    </xf>
    <xf numFmtId="168" fontId="6" fillId="5" borderId="14" xfId="1" applyNumberFormat="1" applyFont="1" applyFill="1" applyBorder="1" applyAlignment="1">
      <alignment horizontal="center" vertical="center"/>
    </xf>
    <xf numFmtId="0" fontId="35" fillId="0" borderId="0" xfId="0" applyFont="1" applyFill="1" applyBorder="1"/>
    <xf numFmtId="0" fontId="35" fillId="0" borderId="0" xfId="0" applyFont="1"/>
    <xf numFmtId="168" fontId="10" fillId="5" borderId="7" xfId="1" applyNumberFormat="1" applyFont="1" applyFill="1" applyBorder="1" applyAlignment="1">
      <alignment horizontal="right" vertical="center"/>
    </xf>
    <xf numFmtId="168" fontId="10" fillId="5" borderId="7" xfId="1" applyNumberFormat="1" applyFont="1" applyFill="1" applyBorder="1" applyAlignment="1">
      <alignment horizontal="center" vertical="center"/>
    </xf>
    <xf numFmtId="0" fontId="10" fillId="5" borderId="20" xfId="2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11" fillId="0" borderId="15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</cellXfs>
  <cellStyles count="80">
    <cellStyle name="Euro" xfId="8"/>
    <cellStyle name="Euro 2" xfId="9"/>
    <cellStyle name="Excel Built-in Normal" xfId="47"/>
    <cellStyle name="F2" xfId="10"/>
    <cellStyle name="F3" xfId="11"/>
    <cellStyle name="F4" xfId="12"/>
    <cellStyle name="F5" xfId="13"/>
    <cellStyle name="F6" xfId="14"/>
    <cellStyle name="F7" xfId="15"/>
    <cellStyle name="F8" xfId="16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" xfId="38" builtinId="8" hidden="1"/>
    <cellStyle name="Hipervínculo" xfId="40" builtinId="8" hidden="1"/>
    <cellStyle name="Hipervínculo" xfId="42" builtinId="8" hidden="1"/>
    <cellStyle name="Hipervínculo" xfId="44" builtinId="8" hidden="1"/>
    <cellStyle name="Hipervínculo 2" xfId="52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Hipervínculo visitado" xfId="39" builtinId="9" hidden="1"/>
    <cellStyle name="Hipervínculo visitado" xfId="41" builtinId="9" hidden="1"/>
    <cellStyle name="Hipervínculo visitado" xfId="43" builtinId="9" hidden="1"/>
    <cellStyle name="Hipervínculo visitado" xfId="45" builtinId="9" hidden="1"/>
    <cellStyle name="Millares 2" xfId="3"/>
    <cellStyle name="Millares 2 2" xfId="17"/>
    <cellStyle name="Millares 2 2 2" xfId="60"/>
    <cellStyle name="Millares 2 2 3" xfId="64"/>
    <cellStyle name="Millares 2 3" xfId="29"/>
    <cellStyle name="Millares 2 4" xfId="57"/>
    <cellStyle name="Millares 3" xfId="18"/>
    <cellStyle name="Millares 3 2" xfId="27"/>
    <cellStyle name="Millares 3 2 2" xfId="46"/>
    <cellStyle name="Millares 3 2 2 2" xfId="75"/>
    <cellStyle name="Millares 3 2 2 3" xfId="78"/>
    <cellStyle name="Millares 3 2 3" xfId="74"/>
    <cellStyle name="Millares 3 2 4" xfId="77"/>
    <cellStyle name="Millares 3 3" xfId="61"/>
    <cellStyle name="Millares 3 4" xfId="67"/>
    <cellStyle name="Millares 4" xfId="48"/>
    <cellStyle name="Millares 4 2" xfId="68"/>
    <cellStyle name="Millares 4 3" xfId="76"/>
    <cellStyle name="Millares 4 4" xfId="79"/>
    <cellStyle name="Millares 5" xfId="51"/>
    <cellStyle name="Millares 6" xfId="73"/>
    <cellStyle name="Moneda" xfId="4" builtinId="4"/>
    <cellStyle name="Moneda 2" xfId="49"/>
    <cellStyle name="Neutral 2" xfId="19"/>
    <cellStyle name="No-definido" xfId="53"/>
    <cellStyle name="Normal" xfId="0" builtinId="0"/>
    <cellStyle name="Normal 2" xfId="2"/>
    <cellStyle name="Normal 2 2" xfId="5"/>
    <cellStyle name="Normal 2 3" xfId="26"/>
    <cellStyle name="Normal 2 3 2" xfId="28"/>
    <cellStyle name="Normal 3" xfId="20"/>
    <cellStyle name="Normal 3 2" xfId="72"/>
    <cellStyle name="Normal 4" xfId="50"/>
    <cellStyle name="Normal 4 2" xfId="71"/>
    <cellStyle name="Normal 5" xfId="24"/>
    <cellStyle name="Normal 5 2" xfId="55"/>
    <cellStyle name="Normal 5 2 2" xfId="54"/>
    <cellStyle name="Normal 5 2 3" xfId="66"/>
    <cellStyle name="Normal 5 2 4" xfId="65"/>
    <cellStyle name="Normal 6" xfId="56"/>
    <cellStyle name="Normal 6 2" xfId="58"/>
    <cellStyle name="Normal 7" xfId="62"/>
    <cellStyle name="Normal 8" xfId="69"/>
    <cellStyle name="Porcentaje" xfId="1" builtinId="5"/>
    <cellStyle name="Porcentaje 2" xfId="7"/>
    <cellStyle name="Porcentaje 3" xfId="70"/>
    <cellStyle name="Porcentaje 4" xfId="25"/>
    <cellStyle name="Porcentaje 4 2" xfId="63"/>
    <cellStyle name="Porcentaje 5" xfId="59"/>
    <cellStyle name="Porcentual 2" xfId="6"/>
    <cellStyle name="Porcentual 2 2" xfId="21"/>
    <cellStyle name="Porcentual 3" xfId="22"/>
    <cellStyle name="Total 2" xfId="23"/>
  </cellStyles>
  <dxfs count="295">
    <dxf>
      <font>
        <color auto="1"/>
      </font>
    </dxf>
    <dxf>
      <font>
        <color rgb="FF9C0006"/>
      </font>
    </dxf>
    <dxf>
      <font>
        <color rgb="FF9C0006"/>
      </font>
    </dxf>
    <dxf>
      <font>
        <color auto="1"/>
      </font>
    </dxf>
    <dxf>
      <font>
        <color auto="1"/>
      </font>
    </dxf>
    <dxf>
      <font>
        <color rgb="FF9C0006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auto="1"/>
      </font>
    </dxf>
    <dxf>
      <font>
        <color rgb="FF9C0006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auto="1"/>
      </font>
    </dxf>
    <dxf>
      <font>
        <color rgb="FF9C0006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auto="1"/>
      </font>
    </dxf>
    <dxf>
      <font>
        <color rgb="FF9C0006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auto="1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auto="1"/>
      </font>
    </dxf>
    <dxf>
      <font>
        <color rgb="FF9C0006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auto="1"/>
      </font>
    </dxf>
    <dxf>
      <font>
        <color rgb="FF9C0006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auto="1"/>
      </font>
    </dxf>
    <dxf>
      <font>
        <color rgb="FF9C0006"/>
      </font>
    </dxf>
    <dxf>
      <font>
        <color rgb="FF9C0006"/>
      </font>
    </dxf>
    <dxf>
      <font>
        <color auto="1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auto="1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</dxfs>
  <tableStyles count="0" defaultTableStyle="TableStyleMedium2" defaultPivotStyle="PivotStyleLight16"/>
  <colors>
    <mruColors>
      <color rgb="FF00B5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5C7"/>
  </sheetPr>
  <dimension ref="A1:G364"/>
  <sheetViews>
    <sheetView showGridLines="0" tabSelected="1" zoomScaleNormal="100" zoomScaleSheetLayoutView="50" workbookViewId="0">
      <pane ySplit="2" topLeftCell="A270" activePane="bottomLeft" state="frozen"/>
      <selection pane="bottomLeft" activeCell="A277" sqref="A277"/>
    </sheetView>
  </sheetViews>
  <sheetFormatPr baseColWidth="10" defaultColWidth="11.42578125" defaultRowHeight="15" x14ac:dyDescent="0.25"/>
  <cols>
    <col min="1" max="1" width="97.5703125" style="3" customWidth="1"/>
    <col min="2" max="2" width="13.42578125" style="3" customWidth="1"/>
    <col min="3" max="3" width="17.28515625" style="3" customWidth="1"/>
    <col min="4" max="4" width="26.85546875" style="3" customWidth="1"/>
    <col min="5" max="5" width="18.5703125" style="3" customWidth="1"/>
    <col min="6" max="6" width="19.85546875" style="3" customWidth="1"/>
    <col min="7" max="16384" width="11.42578125" style="3"/>
  </cols>
  <sheetData>
    <row r="1" spans="1:6" x14ac:dyDescent="0.25">
      <c r="A1" s="1"/>
      <c r="B1" s="1"/>
      <c r="C1" s="2"/>
      <c r="D1" s="2"/>
      <c r="E1" s="1"/>
      <c r="F1" s="1"/>
    </row>
    <row r="2" spans="1:6" ht="18.75" x14ac:dyDescent="0.25">
      <c r="A2" s="165" t="s">
        <v>54</v>
      </c>
      <c r="B2" s="165"/>
      <c r="C2" s="165"/>
      <c r="D2" s="165"/>
      <c r="E2" s="165"/>
      <c r="F2" s="165"/>
    </row>
    <row r="3" spans="1:6" ht="15.75" x14ac:dyDescent="0.25">
      <c r="A3" s="11"/>
      <c r="B3" s="12"/>
      <c r="C3" s="13"/>
      <c r="D3" s="14"/>
      <c r="E3" s="15"/>
      <c r="F3" s="15"/>
    </row>
    <row r="4" spans="1:6" ht="27" x14ac:dyDescent="0.25">
      <c r="A4" s="27" t="s">
        <v>0</v>
      </c>
      <c r="B4" s="28" t="s">
        <v>1</v>
      </c>
      <c r="C4" s="28" t="s">
        <v>52</v>
      </c>
      <c r="D4" s="28" t="s">
        <v>53</v>
      </c>
      <c r="E4" s="28" t="s">
        <v>130</v>
      </c>
      <c r="F4" s="28" t="s">
        <v>129</v>
      </c>
    </row>
    <row r="5" spans="1:6" ht="15.75" x14ac:dyDescent="0.25">
      <c r="A5" s="4" t="s">
        <v>122</v>
      </c>
      <c r="B5" s="5"/>
      <c r="C5" s="6"/>
      <c r="D5" s="7"/>
      <c r="E5" s="8"/>
      <c r="F5" s="9"/>
    </row>
    <row r="6" spans="1:6" ht="15.75" x14ac:dyDescent="0.25">
      <c r="A6" s="29" t="s">
        <v>103</v>
      </c>
      <c r="B6" s="30" t="s">
        <v>266</v>
      </c>
      <c r="C6" s="31">
        <v>197133921.44097289</v>
      </c>
      <c r="D6" s="54" t="s">
        <v>101</v>
      </c>
      <c r="E6" s="32">
        <v>189.78945699691874</v>
      </c>
      <c r="F6" s="33">
        <v>100</v>
      </c>
    </row>
    <row r="7" spans="1:6" ht="15.75" x14ac:dyDescent="0.25">
      <c r="A7" s="34" t="s">
        <v>100</v>
      </c>
      <c r="B7" s="30" t="s">
        <v>266</v>
      </c>
      <c r="C7" s="31">
        <v>34248827.583570756</v>
      </c>
      <c r="D7" s="54" t="s">
        <v>101</v>
      </c>
      <c r="E7" s="32">
        <v>207.04427621815319</v>
      </c>
      <c r="F7" s="33">
        <v>17.373381168103915</v>
      </c>
    </row>
    <row r="8" spans="1:6" ht="15.75" x14ac:dyDescent="0.25">
      <c r="A8" s="34" t="s">
        <v>3</v>
      </c>
      <c r="B8" s="30" t="s">
        <v>266</v>
      </c>
      <c r="C8" s="31">
        <v>14361265.957828717</v>
      </c>
      <c r="D8" s="54" t="s">
        <v>101</v>
      </c>
      <c r="E8" s="32">
        <v>202.523699070438</v>
      </c>
      <c r="F8" s="33">
        <v>7.2850303249960255</v>
      </c>
    </row>
    <row r="9" spans="1:6" ht="15.75" x14ac:dyDescent="0.25">
      <c r="A9" s="34" t="s">
        <v>4</v>
      </c>
      <c r="B9" s="30" t="s">
        <v>266</v>
      </c>
      <c r="C9" s="31">
        <v>297212.87301848142</v>
      </c>
      <c r="D9" s="54" t="s">
        <v>101</v>
      </c>
      <c r="E9" s="32">
        <v>205.2792005688043</v>
      </c>
      <c r="F9" s="33">
        <v>0.15076698664845198</v>
      </c>
    </row>
    <row r="10" spans="1:6" ht="15.75" x14ac:dyDescent="0.25">
      <c r="A10" s="34" t="s">
        <v>5</v>
      </c>
      <c r="B10" s="30" t="s">
        <v>266</v>
      </c>
      <c r="C10" s="31">
        <v>339414.99531892978</v>
      </c>
      <c r="D10" s="54" t="s">
        <v>101</v>
      </c>
      <c r="E10" s="32">
        <v>127.30461876297552</v>
      </c>
      <c r="F10" s="33">
        <v>0.17217483061156452</v>
      </c>
    </row>
    <row r="11" spans="1:6" ht="15.75" x14ac:dyDescent="0.25">
      <c r="A11" s="34" t="s">
        <v>6</v>
      </c>
      <c r="B11" s="30" t="s">
        <v>266</v>
      </c>
      <c r="C11" s="31">
        <v>37058042.606702745</v>
      </c>
      <c r="D11" s="54" t="s">
        <v>101</v>
      </c>
      <c r="E11" s="32">
        <v>163.17042069166004</v>
      </c>
      <c r="F11" s="33">
        <v>18.798409901158944</v>
      </c>
    </row>
    <row r="12" spans="1:6" ht="15.75" x14ac:dyDescent="0.25">
      <c r="A12" s="34" t="s">
        <v>7</v>
      </c>
      <c r="B12" s="30" t="s">
        <v>266</v>
      </c>
      <c r="C12" s="31">
        <v>4779456.5998103013</v>
      </c>
      <c r="D12" s="54" t="s">
        <v>101</v>
      </c>
      <c r="E12" s="32">
        <v>226.66790774967555</v>
      </c>
      <c r="F12" s="33">
        <v>2.424471935055275</v>
      </c>
    </row>
    <row r="13" spans="1:6" ht="15.75" x14ac:dyDescent="0.25">
      <c r="A13" s="34" t="s">
        <v>8</v>
      </c>
      <c r="B13" s="30" t="s">
        <v>266</v>
      </c>
      <c r="C13" s="31">
        <v>6910454.689676417</v>
      </c>
      <c r="D13" s="54" t="s">
        <v>101</v>
      </c>
      <c r="E13" s="32">
        <v>117.96456057003439</v>
      </c>
      <c r="F13" s="33">
        <v>3.5054619921136148</v>
      </c>
    </row>
    <row r="14" spans="1:6" ht="15.75" x14ac:dyDescent="0.25">
      <c r="A14" s="34" t="s">
        <v>9</v>
      </c>
      <c r="B14" s="30" t="s">
        <v>266</v>
      </c>
      <c r="C14" s="31">
        <v>30193193.736461412</v>
      </c>
      <c r="D14" s="54" t="s">
        <v>101</v>
      </c>
      <c r="E14" s="32">
        <v>176.33351500721997</v>
      </c>
      <c r="F14" s="33">
        <v>15.316082344307269</v>
      </c>
    </row>
    <row r="15" spans="1:6" ht="15.75" x14ac:dyDescent="0.25">
      <c r="A15" s="34" t="s">
        <v>10</v>
      </c>
      <c r="B15" s="30" t="s">
        <v>266</v>
      </c>
      <c r="C15" s="31">
        <v>3403596.8646303536</v>
      </c>
      <c r="D15" s="54" t="s">
        <v>101</v>
      </c>
      <c r="E15" s="32">
        <v>233.17143900382908</v>
      </c>
      <c r="F15" s="33">
        <v>1.7265404349243265</v>
      </c>
    </row>
    <row r="16" spans="1:6" ht="15.75" x14ac:dyDescent="0.25">
      <c r="A16" s="34" t="s">
        <v>11</v>
      </c>
      <c r="B16" s="30" t="s">
        <v>266</v>
      </c>
      <c r="C16" s="31">
        <v>11518609.152528672</v>
      </c>
      <c r="D16" s="54" t="s">
        <v>101</v>
      </c>
      <c r="E16" s="32">
        <v>242.14575821369323</v>
      </c>
      <c r="F16" s="33">
        <v>5.8430376001918303</v>
      </c>
    </row>
    <row r="17" spans="1:6" ht="15.75" x14ac:dyDescent="0.25">
      <c r="A17" s="34" t="s">
        <v>12</v>
      </c>
      <c r="B17" s="30" t="s">
        <v>266</v>
      </c>
      <c r="C17" s="31">
        <v>4804247.2179746153</v>
      </c>
      <c r="D17" s="54" t="s">
        <v>101</v>
      </c>
      <c r="E17" s="32">
        <v>355.55829895974352</v>
      </c>
      <c r="F17" s="33">
        <v>2.4370474562964208</v>
      </c>
    </row>
    <row r="18" spans="1:6" ht="15.75" x14ac:dyDescent="0.25">
      <c r="A18" s="34" t="s">
        <v>13</v>
      </c>
      <c r="B18" s="30" t="s">
        <v>266</v>
      </c>
      <c r="C18" s="31">
        <v>17876790.99458218</v>
      </c>
      <c r="D18" s="54" t="s">
        <v>101</v>
      </c>
      <c r="E18" s="32">
        <v>206.82794736853123</v>
      </c>
      <c r="F18" s="33">
        <v>9.0683484932018477</v>
      </c>
    </row>
    <row r="19" spans="1:6" ht="15.75" x14ac:dyDescent="0.25">
      <c r="A19" s="34" t="s">
        <v>14</v>
      </c>
      <c r="B19" s="30" t="s">
        <v>266</v>
      </c>
      <c r="C19" s="31">
        <v>9119363.5703671724</v>
      </c>
      <c r="D19" s="54" t="s">
        <v>101</v>
      </c>
      <c r="E19" s="32">
        <v>207.3136898425623</v>
      </c>
      <c r="F19" s="33">
        <v>4.62597380689642</v>
      </c>
    </row>
    <row r="20" spans="1:6" ht="15.75" x14ac:dyDescent="0.25">
      <c r="A20" s="34" t="s">
        <v>15</v>
      </c>
      <c r="B20" s="30" t="s">
        <v>266</v>
      </c>
      <c r="C20" s="31">
        <v>7995964.935041517</v>
      </c>
      <c r="D20" s="54" t="s">
        <v>101</v>
      </c>
      <c r="E20" s="32">
        <v>151.5001973718681</v>
      </c>
      <c r="F20" s="33">
        <v>4.0561080896651873</v>
      </c>
    </row>
    <row r="21" spans="1:6" ht="15.75" x14ac:dyDescent="0.25">
      <c r="A21" s="34" t="s">
        <v>16</v>
      </c>
      <c r="B21" s="30" t="s">
        <v>266</v>
      </c>
      <c r="C21" s="31">
        <v>8615152.3650972638</v>
      </c>
      <c r="D21" s="54" t="s">
        <v>101</v>
      </c>
      <c r="E21" s="32">
        <v>187.83154896782338</v>
      </c>
      <c r="F21" s="33">
        <v>4.3702029067974824</v>
      </c>
    </row>
    <row r="22" spans="1:6" ht="15.75" x14ac:dyDescent="0.25">
      <c r="A22" s="34" t="s">
        <v>17</v>
      </c>
      <c r="B22" s="30" t="s">
        <v>266</v>
      </c>
      <c r="C22" s="31">
        <v>4310568.449373628</v>
      </c>
      <c r="D22" s="54" t="s">
        <v>101</v>
      </c>
      <c r="E22" s="32">
        <v>218.97075300608725</v>
      </c>
      <c r="F22" s="33">
        <v>2.1866193387038799</v>
      </c>
    </row>
    <row r="23" spans="1:6" ht="15.75" x14ac:dyDescent="0.25">
      <c r="A23" s="34" t="s">
        <v>18</v>
      </c>
      <c r="B23" s="30" t="s">
        <v>266</v>
      </c>
      <c r="C23" s="31">
        <v>1301758.8489897768</v>
      </c>
      <c r="D23" s="54" t="s">
        <v>101</v>
      </c>
      <c r="E23" s="32">
        <v>173.03024077318949</v>
      </c>
      <c r="F23" s="33">
        <v>0.66034239032756104</v>
      </c>
    </row>
    <row r="24" spans="1:6" ht="15.75" x14ac:dyDescent="0.25">
      <c r="A24" s="4" t="s">
        <v>123</v>
      </c>
      <c r="B24" s="5"/>
      <c r="C24" s="6"/>
      <c r="D24" s="55"/>
      <c r="E24" s="10"/>
      <c r="F24" s="9"/>
    </row>
    <row r="25" spans="1:6" ht="15.75" x14ac:dyDescent="0.25">
      <c r="A25" s="29" t="s">
        <v>103</v>
      </c>
      <c r="B25" s="30" t="s">
        <v>266</v>
      </c>
      <c r="C25" s="31">
        <v>253567.38440746596</v>
      </c>
      <c r="D25" s="54" t="s">
        <v>102</v>
      </c>
      <c r="E25" s="32">
        <v>-2.2011186867397781</v>
      </c>
      <c r="F25" s="33">
        <v>100</v>
      </c>
    </row>
    <row r="26" spans="1:6" ht="15.75" x14ac:dyDescent="0.25">
      <c r="A26" s="34" t="s">
        <v>100</v>
      </c>
      <c r="B26" s="30" t="s">
        <v>266</v>
      </c>
      <c r="C26" s="31">
        <v>45066.861509637572</v>
      </c>
      <c r="D26" s="54" t="s">
        <v>102</v>
      </c>
      <c r="E26" s="32">
        <v>-1.6255219493814366</v>
      </c>
      <c r="F26" s="33">
        <v>17.773130252910647</v>
      </c>
    </row>
    <row r="27" spans="1:6" ht="15.75" x14ac:dyDescent="0.25">
      <c r="A27" s="34" t="s">
        <v>3</v>
      </c>
      <c r="B27" s="30" t="s">
        <v>266</v>
      </c>
      <c r="C27" s="31">
        <v>20124.572501711562</v>
      </c>
      <c r="D27" s="54" t="s">
        <v>102</v>
      </c>
      <c r="E27" s="32">
        <v>29.793482663479477</v>
      </c>
      <c r="F27" s="33">
        <v>7.9365777064500973</v>
      </c>
    </row>
    <row r="28" spans="1:6" ht="15.75" x14ac:dyDescent="0.25">
      <c r="A28" s="34" t="s">
        <v>4</v>
      </c>
      <c r="B28" s="30" t="s">
        <v>266</v>
      </c>
      <c r="C28" s="31">
        <v>489.6041606675193</v>
      </c>
      <c r="D28" s="54" t="s">
        <v>102</v>
      </c>
      <c r="E28" s="32">
        <v>-3.8070762196191432</v>
      </c>
      <c r="F28" s="33">
        <v>0.19308641046703306</v>
      </c>
    </row>
    <row r="29" spans="1:6" ht="15.75" x14ac:dyDescent="0.25">
      <c r="A29" s="34" t="s">
        <v>5</v>
      </c>
      <c r="B29" s="30" t="s">
        <v>266</v>
      </c>
      <c r="C29" s="31">
        <v>643.82887957710057</v>
      </c>
      <c r="D29" s="54" t="s">
        <v>102</v>
      </c>
      <c r="E29" s="32">
        <v>-21.785470521132076</v>
      </c>
      <c r="F29" s="33">
        <v>0.25390839641367685</v>
      </c>
    </row>
    <row r="30" spans="1:6" ht="15.75" x14ac:dyDescent="0.25">
      <c r="A30" s="34" t="s">
        <v>6</v>
      </c>
      <c r="B30" s="30" t="s">
        <v>266</v>
      </c>
      <c r="C30" s="31">
        <v>53402.904200069446</v>
      </c>
      <c r="D30" s="54" t="s">
        <v>102</v>
      </c>
      <c r="E30" s="32">
        <v>-10.006685377446967</v>
      </c>
      <c r="F30" s="33">
        <v>21.060636140117502</v>
      </c>
    </row>
    <row r="31" spans="1:6" ht="15.75" x14ac:dyDescent="0.25">
      <c r="A31" s="34" t="s">
        <v>7</v>
      </c>
      <c r="B31" s="30" t="s">
        <v>266</v>
      </c>
      <c r="C31" s="31">
        <v>3843.0027896018819</v>
      </c>
      <c r="D31" s="54" t="s">
        <v>102</v>
      </c>
      <c r="E31" s="32">
        <v>-3.1801159126016998</v>
      </c>
      <c r="F31" s="33">
        <v>1.5155745675186805</v>
      </c>
    </row>
    <row r="32" spans="1:6" ht="15.75" x14ac:dyDescent="0.25">
      <c r="A32" s="34" t="s">
        <v>8</v>
      </c>
      <c r="B32" s="30" t="s">
        <v>266</v>
      </c>
      <c r="C32" s="31">
        <v>9558.8339072488889</v>
      </c>
      <c r="D32" s="54" t="s">
        <v>102</v>
      </c>
      <c r="E32" s="32">
        <v>-19.373202092340634</v>
      </c>
      <c r="F32" s="33">
        <v>3.7697411004123764</v>
      </c>
    </row>
    <row r="33" spans="1:6" ht="15.75" x14ac:dyDescent="0.25">
      <c r="A33" s="34" t="s">
        <v>9</v>
      </c>
      <c r="B33" s="30" t="s">
        <v>266</v>
      </c>
      <c r="C33" s="31">
        <v>32259.392812369249</v>
      </c>
      <c r="D33" s="54" t="s">
        <v>102</v>
      </c>
      <c r="E33" s="32">
        <v>-4.1750263266933434</v>
      </c>
      <c r="F33" s="33">
        <v>12.722216971142686</v>
      </c>
    </row>
    <row r="34" spans="1:6" ht="15.75" x14ac:dyDescent="0.25">
      <c r="A34" s="34" t="s">
        <v>10</v>
      </c>
      <c r="B34" s="30" t="s">
        <v>266</v>
      </c>
      <c r="C34" s="31">
        <v>2863.8974488246104</v>
      </c>
      <c r="D34" s="54" t="s">
        <v>102</v>
      </c>
      <c r="E34" s="32">
        <v>7.2350742750328489</v>
      </c>
      <c r="F34" s="33">
        <v>1.1294423592832892</v>
      </c>
    </row>
    <row r="35" spans="1:6" ht="15.75" x14ac:dyDescent="0.25">
      <c r="A35" s="34" t="s">
        <v>11</v>
      </c>
      <c r="B35" s="30" t="s">
        <v>266</v>
      </c>
      <c r="C35" s="31">
        <v>22589.381821641888</v>
      </c>
      <c r="D35" s="54" t="s">
        <v>102</v>
      </c>
      <c r="E35" s="32">
        <v>1.0210101687886164</v>
      </c>
      <c r="F35" s="33">
        <v>8.9086306878262587</v>
      </c>
    </row>
    <row r="36" spans="1:6" ht="15.75" x14ac:dyDescent="0.25">
      <c r="A36" s="34" t="s">
        <v>12</v>
      </c>
      <c r="B36" s="30" t="s">
        <v>266</v>
      </c>
      <c r="C36" s="31">
        <v>4003.8313621152765</v>
      </c>
      <c r="D36" s="54" t="s">
        <v>102</v>
      </c>
      <c r="E36" s="32">
        <v>-4.9005441238564433</v>
      </c>
      <c r="F36" s="33">
        <v>1.579000931634561</v>
      </c>
    </row>
    <row r="37" spans="1:6" ht="15.75" x14ac:dyDescent="0.25">
      <c r="A37" s="34" t="s">
        <v>13</v>
      </c>
      <c r="B37" s="30" t="s">
        <v>266</v>
      </c>
      <c r="C37" s="31">
        <v>27466.204994704269</v>
      </c>
      <c r="D37" s="54" t="s">
        <v>102</v>
      </c>
      <c r="E37" s="32">
        <v>0.9849315276944548</v>
      </c>
      <c r="F37" s="33">
        <v>10.831915571037284</v>
      </c>
    </row>
    <row r="38" spans="1:6" ht="15.75" x14ac:dyDescent="0.25">
      <c r="A38" s="34" t="s">
        <v>14</v>
      </c>
      <c r="B38" s="30" t="s">
        <v>266</v>
      </c>
      <c r="C38" s="31">
        <v>8750.6081398131355</v>
      </c>
      <c r="D38" s="54" t="s">
        <v>102</v>
      </c>
      <c r="E38" s="32">
        <v>0.91043448764076551</v>
      </c>
      <c r="F38" s="33">
        <v>3.4509990944858626</v>
      </c>
    </row>
    <row r="39" spans="1:6" ht="15.75" x14ac:dyDescent="0.25">
      <c r="A39" s="34" t="s">
        <v>15</v>
      </c>
      <c r="B39" s="30" t="s">
        <v>266</v>
      </c>
      <c r="C39" s="31">
        <v>8892.9971370094863</v>
      </c>
      <c r="D39" s="54" t="s">
        <v>102</v>
      </c>
      <c r="E39" s="32">
        <v>0.85526771599264695</v>
      </c>
      <c r="F39" s="33">
        <v>3.507153397425526</v>
      </c>
    </row>
    <row r="40" spans="1:6" ht="15.75" x14ac:dyDescent="0.25">
      <c r="A40" s="34" t="s">
        <v>16</v>
      </c>
      <c r="B40" s="30" t="s">
        <v>266</v>
      </c>
      <c r="C40" s="31">
        <v>7390.6494470955959</v>
      </c>
      <c r="D40" s="54" t="s">
        <v>102</v>
      </c>
      <c r="E40" s="32">
        <v>-2.3042593000060174</v>
      </c>
      <c r="F40" s="33">
        <v>2.9146688026798087</v>
      </c>
    </row>
    <row r="41" spans="1:6" ht="15.75" x14ac:dyDescent="0.25">
      <c r="A41" s="34" t="s">
        <v>17</v>
      </c>
      <c r="B41" s="30" t="s">
        <v>266</v>
      </c>
      <c r="C41" s="31">
        <v>4396.8050079112263</v>
      </c>
      <c r="D41" s="54" t="s">
        <v>102</v>
      </c>
      <c r="E41" s="32">
        <v>-2.2877094879117044</v>
      </c>
      <c r="F41" s="33">
        <v>1.7339789256357405</v>
      </c>
    </row>
    <row r="42" spans="1:6" ht="15.75" x14ac:dyDescent="0.25">
      <c r="A42" s="34" t="s">
        <v>18</v>
      </c>
      <c r="B42" s="30" t="s">
        <v>266</v>
      </c>
      <c r="C42" s="31">
        <v>1824.0082874672485</v>
      </c>
      <c r="D42" s="54" t="s">
        <v>102</v>
      </c>
      <c r="E42" s="32">
        <v>1.2978995916388847</v>
      </c>
      <c r="F42" s="33">
        <v>0.71933868455896843</v>
      </c>
    </row>
    <row r="43" spans="1:6" ht="15.75" x14ac:dyDescent="0.25">
      <c r="A43" s="11" t="s">
        <v>104</v>
      </c>
      <c r="B43" s="12"/>
      <c r="C43" s="13"/>
      <c r="D43" s="56"/>
      <c r="E43" s="15"/>
      <c r="F43" s="15"/>
    </row>
    <row r="44" spans="1:6" ht="15.75" x14ac:dyDescent="0.25">
      <c r="A44" s="11"/>
      <c r="B44" s="12"/>
      <c r="C44" s="13"/>
      <c r="D44" s="56"/>
      <c r="E44" s="15"/>
      <c r="F44" s="15"/>
    </row>
    <row r="45" spans="1:6" ht="27" x14ac:dyDescent="0.25">
      <c r="A45" s="27" t="s">
        <v>19</v>
      </c>
      <c r="B45" s="27" t="s">
        <v>1</v>
      </c>
      <c r="C45" s="27" t="s">
        <v>52</v>
      </c>
      <c r="D45" s="27" t="s">
        <v>53</v>
      </c>
      <c r="E45" s="28" t="s">
        <v>130</v>
      </c>
      <c r="F45" s="28" t="s">
        <v>131</v>
      </c>
    </row>
    <row r="46" spans="1:6" s="18" customFormat="1" ht="15.75" x14ac:dyDescent="0.25">
      <c r="A46" s="52" t="s">
        <v>144</v>
      </c>
      <c r="B46" s="53"/>
      <c r="C46" s="53"/>
      <c r="D46" s="57"/>
      <c r="E46" s="53"/>
      <c r="F46" s="53"/>
    </row>
    <row r="47" spans="1:6" s="18" customFormat="1" ht="15.75" x14ac:dyDescent="0.25">
      <c r="A47" s="29" t="s">
        <v>20</v>
      </c>
      <c r="B47" s="97" t="s">
        <v>319</v>
      </c>
      <c r="C47" s="92">
        <v>112.81047031488785</v>
      </c>
      <c r="D47" s="99" t="s">
        <v>147</v>
      </c>
      <c r="E47" s="100">
        <v>-2.5401296017690811E-2</v>
      </c>
      <c r="F47" s="35"/>
    </row>
    <row r="48" spans="1:6" s="18" customFormat="1" ht="15.75" x14ac:dyDescent="0.25">
      <c r="A48" s="52" t="s">
        <v>146</v>
      </c>
      <c r="B48" s="53"/>
      <c r="C48" s="53"/>
      <c r="D48" s="57"/>
      <c r="E48" s="53"/>
      <c r="F48" s="53"/>
    </row>
    <row r="49" spans="1:6" s="18" customFormat="1" ht="15.75" x14ac:dyDescent="0.25">
      <c r="A49" s="29" t="s">
        <v>145</v>
      </c>
      <c r="B49" s="97">
        <v>46082</v>
      </c>
      <c r="C49" s="92">
        <v>98.14</v>
      </c>
      <c r="D49" s="99" t="s">
        <v>147</v>
      </c>
      <c r="E49" s="100">
        <v>5.24</v>
      </c>
      <c r="F49" s="35"/>
    </row>
    <row r="50" spans="1:6" s="18" customFormat="1" ht="15.75" x14ac:dyDescent="0.25">
      <c r="A50" s="84" t="s">
        <v>332</v>
      </c>
      <c r="B50" s="85"/>
      <c r="C50" s="88"/>
      <c r="D50" s="89"/>
      <c r="E50" s="89"/>
      <c r="F50" s="87"/>
    </row>
    <row r="51" spans="1:6" s="18" customFormat="1" ht="15.75" x14ac:dyDescent="0.25">
      <c r="A51" s="96" t="s">
        <v>21</v>
      </c>
      <c r="B51" s="97" t="s">
        <v>239</v>
      </c>
      <c r="C51" s="92">
        <v>15533.596</v>
      </c>
      <c r="D51" s="99" t="s">
        <v>121</v>
      </c>
      <c r="E51" s="100">
        <v>4.2561145512809899</v>
      </c>
      <c r="F51" s="101">
        <v>30.393765840525901</v>
      </c>
    </row>
    <row r="52" spans="1:6" s="18" customFormat="1" ht="15.75" x14ac:dyDescent="0.25">
      <c r="A52" s="96" t="s">
        <v>22</v>
      </c>
      <c r="B52" s="97" t="s">
        <v>239</v>
      </c>
      <c r="C52" s="92">
        <v>17196.315360000001</v>
      </c>
      <c r="D52" s="99" t="s">
        <v>121</v>
      </c>
      <c r="E52" s="100">
        <v>-3.7132791264788798</v>
      </c>
      <c r="F52" s="101">
        <v>33.267555004508601</v>
      </c>
    </row>
    <row r="53" spans="1:6" s="18" customFormat="1" ht="15.75" x14ac:dyDescent="0.25">
      <c r="A53" s="96" t="s">
        <v>23</v>
      </c>
      <c r="B53" s="97" t="s">
        <v>320</v>
      </c>
      <c r="C53" s="92">
        <v>11155.96</v>
      </c>
      <c r="D53" s="99" t="s">
        <v>121</v>
      </c>
      <c r="E53" s="100">
        <v>20.404151864328298</v>
      </c>
      <c r="F53" s="101">
        <v>39.952315177796102</v>
      </c>
    </row>
    <row r="54" spans="1:6" s="18" customFormat="1" ht="15.75" x14ac:dyDescent="0.25">
      <c r="A54" s="96" t="s">
        <v>24</v>
      </c>
      <c r="B54" s="97" t="s">
        <v>320</v>
      </c>
      <c r="C54" s="92">
        <v>5393.6809999999996</v>
      </c>
      <c r="D54" s="99" t="s">
        <v>121</v>
      </c>
      <c r="E54" s="100">
        <v>17.496078875595799</v>
      </c>
      <c r="F54" s="101">
        <v>96.8093735108217</v>
      </c>
    </row>
    <row r="55" spans="1:6" s="18" customFormat="1" ht="15.75" x14ac:dyDescent="0.25">
      <c r="A55" s="96" t="s">
        <v>25</v>
      </c>
      <c r="B55" s="97" t="s">
        <v>239</v>
      </c>
      <c r="C55" s="92">
        <v>2774.3330000000001</v>
      </c>
      <c r="D55" s="99" t="s">
        <v>121</v>
      </c>
      <c r="E55" s="100">
        <v>17.890572945703799</v>
      </c>
      <c r="F55" s="101">
        <v>49.608542242243203</v>
      </c>
    </row>
    <row r="56" spans="1:6" s="18" customFormat="1" ht="15.75" x14ac:dyDescent="0.25">
      <c r="A56" s="84" t="s">
        <v>333</v>
      </c>
      <c r="B56" s="85"/>
      <c r="C56" s="88"/>
      <c r="D56" s="89"/>
      <c r="E56" s="86"/>
      <c r="F56" s="87"/>
    </row>
    <row r="57" spans="1:6" s="18" customFormat="1" ht="15.75" x14ac:dyDescent="0.25">
      <c r="A57" s="96" t="s">
        <v>26</v>
      </c>
      <c r="B57" s="97">
        <v>46113</v>
      </c>
      <c r="C57" s="92">
        <v>32.267029000000001</v>
      </c>
      <c r="D57" s="99" t="s">
        <v>121</v>
      </c>
      <c r="E57" s="101">
        <v>-35.249017142289098</v>
      </c>
      <c r="F57" s="101">
        <v>59.3564680786492</v>
      </c>
    </row>
    <row r="58" spans="1:6" s="18" customFormat="1" ht="15.75" x14ac:dyDescent="0.25">
      <c r="A58" s="84" t="s">
        <v>334</v>
      </c>
      <c r="B58" s="85"/>
      <c r="C58" s="88"/>
      <c r="D58" s="89"/>
      <c r="E58" s="86"/>
      <c r="F58" s="87"/>
    </row>
    <row r="59" spans="1:6" s="18" customFormat="1" ht="15.75" x14ac:dyDescent="0.25">
      <c r="A59" s="96" t="s">
        <v>172</v>
      </c>
      <c r="B59" s="97">
        <v>46113</v>
      </c>
      <c r="C59" s="92">
        <v>1262.80782</v>
      </c>
      <c r="D59" s="99" t="s">
        <v>121</v>
      </c>
      <c r="E59" s="95">
        <v>-22.367826387108302</v>
      </c>
      <c r="F59" s="101"/>
    </row>
    <row r="60" spans="1:6" s="18" customFormat="1" ht="15.75" x14ac:dyDescent="0.25">
      <c r="A60" s="84" t="s">
        <v>335</v>
      </c>
      <c r="B60" s="85"/>
      <c r="C60" s="88"/>
      <c r="D60" s="89"/>
      <c r="E60" s="86"/>
      <c r="F60" s="87"/>
    </row>
    <row r="61" spans="1:6" s="18" customFormat="1" ht="15.75" x14ac:dyDescent="0.25">
      <c r="A61" s="96" t="s">
        <v>27</v>
      </c>
      <c r="B61" s="97" t="s">
        <v>336</v>
      </c>
      <c r="C61" s="98">
        <v>27902443.559459511</v>
      </c>
      <c r="D61" s="99" t="s">
        <v>2</v>
      </c>
      <c r="E61" s="100">
        <v>59.919926043623526</v>
      </c>
      <c r="F61" s="101">
        <v>21.916417547916641</v>
      </c>
    </row>
    <row r="62" spans="1:6" s="18" customFormat="1" ht="15.75" x14ac:dyDescent="0.25">
      <c r="A62" s="96" t="s">
        <v>28</v>
      </c>
      <c r="B62" s="97" t="s">
        <v>336</v>
      </c>
      <c r="C62" s="98">
        <v>33176274.00436388</v>
      </c>
      <c r="D62" s="99" t="s">
        <v>2</v>
      </c>
      <c r="E62" s="100">
        <v>38.39518268201634</v>
      </c>
      <c r="F62" s="101">
        <v>16.044658606244113</v>
      </c>
    </row>
    <row r="63" spans="1:6" s="18" customFormat="1" ht="15.75" x14ac:dyDescent="0.25">
      <c r="A63" s="84" t="s">
        <v>337</v>
      </c>
      <c r="B63" s="85"/>
      <c r="C63" s="88"/>
      <c r="D63" s="89"/>
      <c r="E63" s="86"/>
      <c r="F63" s="87"/>
    </row>
    <row r="64" spans="1:6" s="18" customFormat="1" ht="15.75" x14ac:dyDescent="0.25">
      <c r="A64" s="96" t="s">
        <v>29</v>
      </c>
      <c r="B64" s="97">
        <v>46054</v>
      </c>
      <c r="C64" s="92">
        <v>80.598392288292317</v>
      </c>
      <c r="D64" s="99" t="s">
        <v>30</v>
      </c>
      <c r="E64" s="95">
        <v>-1.1856347782434717</v>
      </c>
      <c r="F64" s="101"/>
    </row>
    <row r="65" spans="1:6" s="18" customFormat="1" ht="15.75" x14ac:dyDescent="0.25">
      <c r="A65" s="96" t="s">
        <v>158</v>
      </c>
      <c r="B65" s="97">
        <v>46113</v>
      </c>
      <c r="C65" s="92">
        <v>260.52100000000002</v>
      </c>
      <c r="D65" s="99" t="s">
        <v>121</v>
      </c>
      <c r="E65" s="95">
        <v>-6.5610048275911597</v>
      </c>
      <c r="F65" s="101">
        <v>48.647866388807998</v>
      </c>
    </row>
    <row r="66" spans="1:6" s="18" customFormat="1" ht="15.75" x14ac:dyDescent="0.25">
      <c r="A66" s="96" t="s">
        <v>159</v>
      </c>
      <c r="B66" s="97">
        <v>46113</v>
      </c>
      <c r="C66" s="92">
        <v>65.378</v>
      </c>
      <c r="D66" s="99" t="s">
        <v>121</v>
      </c>
      <c r="E66" s="95">
        <v>10.7219672464308</v>
      </c>
      <c r="F66" s="101">
        <v>1.87931431961739</v>
      </c>
    </row>
    <row r="67" spans="1:6" s="18" customFormat="1" ht="15.75" x14ac:dyDescent="0.25">
      <c r="A67" s="96" t="s">
        <v>160</v>
      </c>
      <c r="B67" s="97">
        <v>46113</v>
      </c>
      <c r="C67" s="92">
        <v>210.55500000000001</v>
      </c>
      <c r="D67" s="99" t="s">
        <v>121</v>
      </c>
      <c r="E67" s="95">
        <v>-11.1769668846235</v>
      </c>
      <c r="F67" s="101">
        <v>40.548816303106499</v>
      </c>
    </row>
    <row r="68" spans="1:6" s="18" customFormat="1" ht="15.75" x14ac:dyDescent="0.25">
      <c r="A68" s="96" t="s">
        <v>161</v>
      </c>
      <c r="B68" s="97">
        <v>46113</v>
      </c>
      <c r="C68" s="92">
        <v>9.1389999999999993</v>
      </c>
      <c r="D68" s="99" t="s">
        <v>121</v>
      </c>
      <c r="E68" s="95">
        <v>13.8532452971222</v>
      </c>
      <c r="F68" s="101">
        <v>1.3184070630495499</v>
      </c>
    </row>
    <row r="69" spans="1:6" s="18" customFormat="1" ht="15.75" x14ac:dyDescent="0.25">
      <c r="A69" s="96" t="s">
        <v>162</v>
      </c>
      <c r="B69" s="97">
        <v>46113</v>
      </c>
      <c r="C69" s="92">
        <v>96.341999999999999</v>
      </c>
      <c r="D69" s="99" t="s">
        <v>121</v>
      </c>
      <c r="E69" s="95">
        <v>-11.376242997359901</v>
      </c>
      <c r="F69" s="101">
        <v>41.452038998700601</v>
      </c>
    </row>
    <row r="70" spans="1:6" s="18" customFormat="1" ht="15.75" x14ac:dyDescent="0.25">
      <c r="A70" s="96" t="s">
        <v>163</v>
      </c>
      <c r="B70" s="97">
        <v>46113</v>
      </c>
      <c r="C70" s="92">
        <v>39.073999999999998</v>
      </c>
      <c r="D70" s="99" t="s">
        <v>121</v>
      </c>
      <c r="E70" s="95">
        <v>8.3973701001470307</v>
      </c>
      <c r="F70" s="101">
        <v>35.921857044357601</v>
      </c>
    </row>
    <row r="71" spans="1:6" s="18" customFormat="1" ht="15.75" x14ac:dyDescent="0.25">
      <c r="A71" s="96" t="s">
        <v>164</v>
      </c>
      <c r="B71" s="97">
        <v>46113</v>
      </c>
      <c r="C71" s="92">
        <v>4.34</v>
      </c>
      <c r="D71" s="99" t="s">
        <v>121</v>
      </c>
      <c r="E71" s="95">
        <v>48.579253680246502</v>
      </c>
      <c r="F71" s="101">
        <v>77.004968062455603</v>
      </c>
    </row>
    <row r="72" spans="1:6" s="18" customFormat="1" ht="15.75" x14ac:dyDescent="0.25">
      <c r="A72" s="96" t="s">
        <v>165</v>
      </c>
      <c r="B72" s="97">
        <v>46113</v>
      </c>
      <c r="C72" s="92">
        <v>14.542999999999999</v>
      </c>
      <c r="D72" s="99" t="s">
        <v>121</v>
      </c>
      <c r="E72" s="100">
        <v>44.047147385103003</v>
      </c>
      <c r="F72" s="101">
        <v>0.57117855702300602</v>
      </c>
    </row>
    <row r="73" spans="1:6" s="18" customFormat="1" ht="15.75" x14ac:dyDescent="0.25">
      <c r="A73" s="96" t="s">
        <v>166</v>
      </c>
      <c r="B73" s="97">
        <v>46113</v>
      </c>
      <c r="C73" s="92">
        <v>97.69</v>
      </c>
      <c r="D73" s="99" t="s">
        <v>121</v>
      </c>
      <c r="E73" s="95">
        <v>-3.9646884185484099</v>
      </c>
      <c r="F73" s="101">
        <v>39.116211465386399</v>
      </c>
    </row>
    <row r="74" spans="1:6" s="18" customFormat="1" ht="15.75" x14ac:dyDescent="0.25">
      <c r="A74" s="96" t="s">
        <v>32</v>
      </c>
      <c r="B74" s="97">
        <v>46113</v>
      </c>
      <c r="C74" s="98">
        <v>504175.5</v>
      </c>
      <c r="D74" s="99" t="s">
        <v>33</v>
      </c>
      <c r="E74" s="95">
        <v>-14.696276832662001</v>
      </c>
      <c r="F74" s="101">
        <v>52.470661391939899</v>
      </c>
    </row>
    <row r="75" spans="1:6" s="18" customFormat="1" ht="15.75" x14ac:dyDescent="0.25">
      <c r="A75" s="96" t="s">
        <v>148</v>
      </c>
      <c r="B75" s="97">
        <v>46113</v>
      </c>
      <c r="C75" s="98">
        <v>369953.5</v>
      </c>
      <c r="D75" s="99" t="s">
        <v>33</v>
      </c>
      <c r="E75" s="95">
        <v>5.1121467379530197</v>
      </c>
      <c r="F75" s="101">
        <v>48.774775261752403</v>
      </c>
    </row>
    <row r="76" spans="1:6" s="18" customFormat="1" ht="15.75" x14ac:dyDescent="0.25">
      <c r="A76" s="96" t="s">
        <v>34</v>
      </c>
      <c r="B76" s="97">
        <v>46113</v>
      </c>
      <c r="C76" s="98">
        <v>19260707</v>
      </c>
      <c r="D76" s="99" t="s">
        <v>33</v>
      </c>
      <c r="E76" s="100">
        <v>-10.6343286784931</v>
      </c>
      <c r="F76" s="101">
        <v>31.183047044019599</v>
      </c>
    </row>
    <row r="77" spans="1:6" s="18" customFormat="1" ht="15.75" x14ac:dyDescent="0.25">
      <c r="A77" s="96" t="s">
        <v>167</v>
      </c>
      <c r="B77" s="97">
        <v>46113</v>
      </c>
      <c r="C77" s="92">
        <v>216.398</v>
      </c>
      <c r="D77" s="99" t="s">
        <v>121</v>
      </c>
      <c r="E77" s="100">
        <v>9.7364070629519581</v>
      </c>
      <c r="F77" s="101">
        <v>81.23048048048048</v>
      </c>
    </row>
    <row r="78" spans="1:6" s="18" customFormat="1" ht="15.75" x14ac:dyDescent="0.25">
      <c r="A78" s="96" t="s">
        <v>168</v>
      </c>
      <c r="B78" s="97">
        <v>46113</v>
      </c>
      <c r="C78" s="92">
        <v>266.86799999999999</v>
      </c>
      <c r="D78" s="99" t="s">
        <v>121</v>
      </c>
      <c r="E78" s="100">
        <v>9.4403070765394901</v>
      </c>
      <c r="F78" s="101">
        <v>71.051118210862612</v>
      </c>
    </row>
    <row r="79" spans="1:6" s="18" customFormat="1" ht="15.75" x14ac:dyDescent="0.25">
      <c r="A79" s="96" t="s">
        <v>170</v>
      </c>
      <c r="B79" s="97">
        <v>46113</v>
      </c>
      <c r="C79" s="92">
        <v>404.0393323015976</v>
      </c>
      <c r="D79" s="99" t="s">
        <v>121</v>
      </c>
      <c r="E79" s="100">
        <v>-28.72850982026096</v>
      </c>
      <c r="F79" s="101">
        <v>55.123057381281761</v>
      </c>
    </row>
    <row r="80" spans="1:6" s="18" customFormat="1" ht="15.75" x14ac:dyDescent="0.25">
      <c r="A80" s="96" t="s">
        <v>169</v>
      </c>
      <c r="B80" s="97">
        <v>46113</v>
      </c>
      <c r="C80" s="92">
        <v>289.17379000000005</v>
      </c>
      <c r="D80" s="99" t="s">
        <v>121</v>
      </c>
      <c r="E80" s="100">
        <v>-16.433727688029808</v>
      </c>
      <c r="F80" s="101">
        <v>39.589419685884522</v>
      </c>
    </row>
    <row r="81" spans="1:6" s="18" customFormat="1" ht="15.75" x14ac:dyDescent="0.25">
      <c r="A81" s="96" t="s">
        <v>171</v>
      </c>
      <c r="B81" s="97">
        <v>46113</v>
      </c>
      <c r="C81" s="92">
        <v>29723</v>
      </c>
      <c r="D81" s="99" t="s">
        <v>31</v>
      </c>
      <c r="E81" s="100">
        <v>-14.657746640633974</v>
      </c>
      <c r="F81" s="101">
        <v>79.216971829109028</v>
      </c>
    </row>
    <row r="82" spans="1:6" s="18" customFormat="1" ht="15.75" x14ac:dyDescent="0.25">
      <c r="A82" s="96" t="s">
        <v>173</v>
      </c>
      <c r="B82" s="97">
        <v>46082</v>
      </c>
      <c r="C82" s="92">
        <v>378332.12300000002</v>
      </c>
      <c r="D82" s="99" t="s">
        <v>141</v>
      </c>
      <c r="E82" s="100">
        <v>-9.7478967051783378</v>
      </c>
      <c r="F82" s="101">
        <v>54.775607797891858</v>
      </c>
    </row>
    <row r="83" spans="1:6" s="18" customFormat="1" ht="15.75" x14ac:dyDescent="0.25">
      <c r="A83" s="96" t="s">
        <v>174</v>
      </c>
      <c r="B83" s="97">
        <v>46082</v>
      </c>
      <c r="C83" s="92">
        <v>390246.78</v>
      </c>
      <c r="D83" s="99" t="s">
        <v>141</v>
      </c>
      <c r="E83" s="100">
        <v>59.833051413218442</v>
      </c>
      <c r="F83" s="101">
        <v>78.725802736464914</v>
      </c>
    </row>
    <row r="84" spans="1:6" s="18" customFormat="1" ht="15.75" x14ac:dyDescent="0.25">
      <c r="A84" s="96" t="s">
        <v>175</v>
      </c>
      <c r="B84" s="97">
        <v>46082</v>
      </c>
      <c r="C84" s="92">
        <v>433537.61</v>
      </c>
      <c r="D84" s="99" t="s">
        <v>141</v>
      </c>
      <c r="E84" s="100">
        <v>3.6717491467491037</v>
      </c>
      <c r="F84" s="101">
        <v>70.7613626075306</v>
      </c>
    </row>
    <row r="85" spans="1:6" s="18" customFormat="1" ht="15.75" x14ac:dyDescent="0.25">
      <c r="A85" s="96" t="s">
        <v>176</v>
      </c>
      <c r="B85" s="97">
        <v>46082</v>
      </c>
      <c r="C85" s="92">
        <v>169765.76000000001</v>
      </c>
      <c r="D85" s="99" t="s">
        <v>141</v>
      </c>
      <c r="E85" s="100">
        <v>5.9769575357447868</v>
      </c>
      <c r="F85" s="101">
        <v>76.124502152177314</v>
      </c>
    </row>
    <row r="86" spans="1:6" s="18" customFormat="1" ht="15.75" x14ac:dyDescent="0.25">
      <c r="A86" s="96" t="s">
        <v>240</v>
      </c>
      <c r="B86" s="97">
        <v>46082</v>
      </c>
      <c r="C86" s="92">
        <v>21955.77</v>
      </c>
      <c r="D86" s="99" t="s">
        <v>141</v>
      </c>
      <c r="E86" s="100">
        <v>32.380185211200939</v>
      </c>
      <c r="F86" s="101">
        <v>100</v>
      </c>
    </row>
    <row r="87" spans="1:6" s="18" customFormat="1" ht="15.75" x14ac:dyDescent="0.25">
      <c r="A87" s="96" t="s">
        <v>241</v>
      </c>
      <c r="B87" s="97">
        <v>46082</v>
      </c>
      <c r="C87" s="92">
        <v>22367</v>
      </c>
      <c r="D87" s="99" t="s">
        <v>179</v>
      </c>
      <c r="E87" s="100">
        <v>26.440381327954722</v>
      </c>
      <c r="F87" s="101">
        <v>32.918211923112636</v>
      </c>
    </row>
    <row r="88" spans="1:6" s="18" customFormat="1" ht="15.75" x14ac:dyDescent="0.25">
      <c r="A88" s="96" t="s">
        <v>177</v>
      </c>
      <c r="B88" s="97">
        <v>46113</v>
      </c>
      <c r="C88" s="92">
        <v>4026.740800347623</v>
      </c>
      <c r="D88" s="99" t="s">
        <v>180</v>
      </c>
      <c r="E88" s="100">
        <v>5.7024085951802972</v>
      </c>
      <c r="F88" s="101">
        <v>38.067757188027507</v>
      </c>
    </row>
    <row r="89" spans="1:6" s="18" customFormat="1" ht="15.75" x14ac:dyDescent="0.25">
      <c r="A89" s="96" t="s">
        <v>178</v>
      </c>
      <c r="B89" s="97">
        <v>46082</v>
      </c>
      <c r="C89" s="92">
        <v>323.5</v>
      </c>
      <c r="D89" s="99" t="s">
        <v>181</v>
      </c>
      <c r="E89" s="100">
        <v>-17.673166287479713</v>
      </c>
      <c r="F89" s="101">
        <v>46.353906973880633</v>
      </c>
    </row>
    <row r="90" spans="1:6" s="18" customFormat="1" ht="15.75" x14ac:dyDescent="0.25">
      <c r="A90" s="84" t="s">
        <v>338</v>
      </c>
      <c r="B90" s="85"/>
      <c r="C90" s="83"/>
      <c r="D90" s="89"/>
      <c r="E90" s="86"/>
      <c r="F90" s="87"/>
    </row>
    <row r="91" spans="1:6" customFormat="1" ht="15.75" customHeight="1" x14ac:dyDescent="0.25">
      <c r="A91" s="116" t="s">
        <v>149</v>
      </c>
      <c r="B91" s="117" t="s">
        <v>339</v>
      </c>
      <c r="C91" s="118">
        <v>2464000.0291137602</v>
      </c>
      <c r="D91" s="99" t="s">
        <v>2</v>
      </c>
      <c r="E91" s="119">
        <v>20.465197491772201</v>
      </c>
      <c r="F91" s="120"/>
    </row>
    <row r="92" spans="1:6" customFormat="1" ht="15.75" customHeight="1" x14ac:dyDescent="0.25">
      <c r="A92" s="116" t="s">
        <v>150</v>
      </c>
      <c r="B92" s="117" t="s">
        <v>339</v>
      </c>
      <c r="C92" s="118">
        <v>824919.41014240996</v>
      </c>
      <c r="D92" s="99" t="s">
        <v>2</v>
      </c>
      <c r="E92" s="119">
        <v>16.737402090635499</v>
      </c>
      <c r="F92" s="120">
        <v>33.4788717692959</v>
      </c>
    </row>
    <row r="93" spans="1:6" customFormat="1" ht="15.75" customHeight="1" x14ac:dyDescent="0.25">
      <c r="A93" s="116" t="s">
        <v>151</v>
      </c>
      <c r="B93" s="117" t="s">
        <v>339</v>
      </c>
      <c r="C93" s="118">
        <v>565222.33945933997</v>
      </c>
      <c r="D93" s="99" t="s">
        <v>2</v>
      </c>
      <c r="E93" s="119">
        <v>14.8294296456917</v>
      </c>
      <c r="F93" s="120">
        <v>22.9392180511717</v>
      </c>
    </row>
    <row r="94" spans="1:6" customFormat="1" ht="15.75" customHeight="1" x14ac:dyDescent="0.25">
      <c r="A94" s="116" t="s">
        <v>152</v>
      </c>
      <c r="B94" s="117" t="s">
        <v>339</v>
      </c>
      <c r="C94" s="118">
        <v>259697.07068306999</v>
      </c>
      <c r="D94" s="99" t="s">
        <v>2</v>
      </c>
      <c r="E94" s="119">
        <v>21.117439700529498</v>
      </c>
      <c r="F94" s="120">
        <v>10.5396537181242</v>
      </c>
    </row>
    <row r="95" spans="1:6" customFormat="1" ht="15.75" customHeight="1" x14ac:dyDescent="0.25">
      <c r="A95" s="116" t="s">
        <v>149</v>
      </c>
      <c r="B95" s="117" t="s">
        <v>340</v>
      </c>
      <c r="C95" s="118">
        <v>7017374.9649652997</v>
      </c>
      <c r="D95" s="99" t="s">
        <v>2</v>
      </c>
      <c r="E95" s="119">
        <v>22.943465774637101</v>
      </c>
      <c r="F95" s="120"/>
    </row>
    <row r="96" spans="1:6" customFormat="1" ht="15.75" customHeight="1" x14ac:dyDescent="0.25">
      <c r="A96" s="116" t="s">
        <v>150</v>
      </c>
      <c r="B96" s="117" t="s">
        <v>340</v>
      </c>
      <c r="C96" s="118">
        <v>2379925.0540474299</v>
      </c>
      <c r="D96" s="99" t="s">
        <v>2</v>
      </c>
      <c r="E96" s="119">
        <v>20.046254101706701</v>
      </c>
      <c r="F96" s="120">
        <v>33.914748263123499</v>
      </c>
    </row>
    <row r="97" spans="1:6" customFormat="1" ht="15.75" customHeight="1" x14ac:dyDescent="0.25">
      <c r="A97" s="116" t="s">
        <v>151</v>
      </c>
      <c r="B97" s="117" t="s">
        <v>340</v>
      </c>
      <c r="C97" s="118">
        <v>1571966.41252278</v>
      </c>
      <c r="D97" s="99" t="s">
        <v>2</v>
      </c>
      <c r="E97" s="119">
        <v>18.2200267995782</v>
      </c>
      <c r="F97" s="120">
        <v>22.4010605158043</v>
      </c>
    </row>
    <row r="98" spans="1:6" customFormat="1" ht="15.75" customHeight="1" x14ac:dyDescent="0.25">
      <c r="A98" s="116" t="s">
        <v>152</v>
      </c>
      <c r="B98" s="117" t="s">
        <v>340</v>
      </c>
      <c r="C98" s="118">
        <v>807958.64152465004</v>
      </c>
      <c r="D98" s="99" t="s">
        <v>2</v>
      </c>
      <c r="E98" s="119">
        <v>23.766052907822601</v>
      </c>
      <c r="F98" s="120">
        <v>11.5136877473191</v>
      </c>
    </row>
    <row r="99" spans="1:6" customFormat="1" ht="15.75" customHeight="1" x14ac:dyDescent="0.25">
      <c r="A99" s="116" t="s">
        <v>154</v>
      </c>
      <c r="B99" s="117" t="s">
        <v>339</v>
      </c>
      <c r="C99" s="118">
        <v>22655.968893646899</v>
      </c>
      <c r="D99" s="99" t="s">
        <v>153</v>
      </c>
      <c r="E99" s="119">
        <v>-5.0734729150123696</v>
      </c>
      <c r="F99" s="120"/>
    </row>
    <row r="100" spans="1:6" customFormat="1" ht="15.75" customHeight="1" x14ac:dyDescent="0.25">
      <c r="A100" s="116" t="s">
        <v>155</v>
      </c>
      <c r="B100" s="117" t="s">
        <v>339</v>
      </c>
      <c r="C100" s="118">
        <v>7664.6408978045401</v>
      </c>
      <c r="D100" s="99" t="s">
        <v>153</v>
      </c>
      <c r="E100" s="119">
        <v>-10.2067162069399</v>
      </c>
      <c r="F100" s="120">
        <v>33.830558886200699</v>
      </c>
    </row>
    <row r="101" spans="1:6" customFormat="1" ht="15.75" customHeight="1" x14ac:dyDescent="0.25">
      <c r="A101" s="116" t="s">
        <v>156</v>
      </c>
      <c r="B101" s="117" t="s">
        <v>339</v>
      </c>
      <c r="C101" s="118">
        <v>5179.8245705487298</v>
      </c>
      <c r="D101" s="99" t="s">
        <v>153</v>
      </c>
      <c r="E101" s="119">
        <v>-12.5881846621515</v>
      </c>
      <c r="F101" s="120">
        <v>22.862957637628298</v>
      </c>
    </row>
    <row r="102" spans="1:6" customFormat="1" ht="15.75" customHeight="1" x14ac:dyDescent="0.25">
      <c r="A102" s="116" t="s">
        <v>157</v>
      </c>
      <c r="B102" s="117" t="s">
        <v>339</v>
      </c>
      <c r="C102" s="118">
        <v>2484.8163272557999</v>
      </c>
      <c r="D102" s="99" t="s">
        <v>153</v>
      </c>
      <c r="E102" s="119">
        <v>-4.8000154844309799</v>
      </c>
      <c r="F102" s="120">
        <v>10.9676012485724</v>
      </c>
    </row>
    <row r="103" spans="1:6" customFormat="1" ht="15.75" customHeight="1" x14ac:dyDescent="0.25">
      <c r="A103" s="116" t="s">
        <v>154</v>
      </c>
      <c r="B103" s="117" t="s">
        <v>340</v>
      </c>
      <c r="C103" s="118">
        <v>66331.166785577501</v>
      </c>
      <c r="D103" s="99" t="s">
        <v>153</v>
      </c>
      <c r="E103" s="119">
        <v>-3.1352810147125001</v>
      </c>
      <c r="F103" s="120"/>
    </row>
    <row r="104" spans="1:6" customFormat="1" ht="15.75" customHeight="1" x14ac:dyDescent="0.25">
      <c r="A104" s="116" t="s">
        <v>155</v>
      </c>
      <c r="B104" s="117" t="s">
        <v>340</v>
      </c>
      <c r="C104" s="118">
        <v>22781.581786953</v>
      </c>
      <c r="D104" s="99" t="s">
        <v>153</v>
      </c>
      <c r="E104" s="119">
        <v>-7.4664839159384204</v>
      </c>
      <c r="F104" s="120">
        <v>34.345214913219998</v>
      </c>
    </row>
    <row r="105" spans="1:6" customFormat="1" ht="15.75" customHeight="1" x14ac:dyDescent="0.25">
      <c r="A105" s="116" t="s">
        <v>156</v>
      </c>
      <c r="B105" s="117" t="s">
        <v>340</v>
      </c>
      <c r="C105" s="118">
        <v>14840.3406272711</v>
      </c>
      <c r="D105" s="99" t="s">
        <v>153</v>
      </c>
      <c r="E105" s="119">
        <v>-9.9748246333172492</v>
      </c>
      <c r="F105" s="120">
        <v>22.373103544588801</v>
      </c>
    </row>
    <row r="106" spans="1:6" customFormat="1" ht="15.75" customHeight="1" x14ac:dyDescent="0.25">
      <c r="A106" s="116" t="s">
        <v>157</v>
      </c>
      <c r="B106" s="117" t="s">
        <v>340</v>
      </c>
      <c r="C106" s="118">
        <v>7941.2411596818702</v>
      </c>
      <c r="D106" s="99" t="s">
        <v>153</v>
      </c>
      <c r="E106" s="119">
        <v>-2.38371565743891</v>
      </c>
      <c r="F106" s="120">
        <v>11.9721113686312</v>
      </c>
    </row>
    <row r="107" spans="1:6" s="18" customFormat="1" ht="15.75" x14ac:dyDescent="0.25">
      <c r="A107" s="84" t="s">
        <v>341</v>
      </c>
      <c r="B107" s="85"/>
      <c r="C107" s="88"/>
      <c r="D107" s="89"/>
      <c r="E107" s="86"/>
      <c r="F107" s="72"/>
    </row>
    <row r="108" spans="1:6" s="18" customFormat="1" ht="15.75" x14ac:dyDescent="0.25">
      <c r="A108" s="96" t="s">
        <v>93</v>
      </c>
      <c r="B108" s="97">
        <v>46113</v>
      </c>
      <c r="C108" s="98">
        <v>9999</v>
      </c>
      <c r="D108" s="99" t="s">
        <v>90</v>
      </c>
      <c r="E108" s="100">
        <v>-17.757854910347092</v>
      </c>
      <c r="F108" s="74"/>
    </row>
    <row r="109" spans="1:6" s="18" customFormat="1" ht="15.75" x14ac:dyDescent="0.25">
      <c r="A109" s="96" t="s">
        <v>93</v>
      </c>
      <c r="B109" s="97">
        <v>46113</v>
      </c>
      <c r="C109" s="98">
        <v>884646.01125976001</v>
      </c>
      <c r="D109" s="99" t="s">
        <v>2</v>
      </c>
      <c r="E109" s="100">
        <v>-2.1069967172197779</v>
      </c>
      <c r="F109" s="74"/>
    </row>
    <row r="110" spans="1:6" s="18" customFormat="1" ht="15.75" x14ac:dyDescent="0.25">
      <c r="A110" s="96" t="s">
        <v>94</v>
      </c>
      <c r="B110" s="97">
        <v>46113</v>
      </c>
      <c r="C110" s="98">
        <v>1023</v>
      </c>
      <c r="D110" s="99" t="s">
        <v>90</v>
      </c>
      <c r="E110" s="119">
        <v>-51.516587677725113</v>
      </c>
      <c r="F110" s="74"/>
    </row>
    <row r="111" spans="1:6" s="18" customFormat="1" ht="15.75" x14ac:dyDescent="0.25">
      <c r="A111" s="96" t="s">
        <v>94</v>
      </c>
      <c r="B111" s="97">
        <v>46113</v>
      </c>
      <c r="C111" s="98">
        <v>169057.02530529001</v>
      </c>
      <c r="D111" s="99" t="s">
        <v>2</v>
      </c>
      <c r="E111" s="100">
        <v>-33.711207193517502</v>
      </c>
      <c r="F111" s="74"/>
    </row>
    <row r="112" spans="1:6" s="18" customFormat="1" ht="15.75" x14ac:dyDescent="0.25">
      <c r="A112" s="84" t="s">
        <v>342</v>
      </c>
      <c r="B112" s="85"/>
      <c r="C112" s="88"/>
      <c r="D112" s="89"/>
      <c r="E112" s="17"/>
      <c r="F112" s="87"/>
    </row>
    <row r="113" spans="1:6" s="18" customFormat="1" ht="15.75" x14ac:dyDescent="0.25">
      <c r="A113" s="96" t="s">
        <v>91</v>
      </c>
      <c r="B113" s="97">
        <v>46143</v>
      </c>
      <c r="C113" s="98">
        <v>54342</v>
      </c>
      <c r="D113" s="99" t="s">
        <v>31</v>
      </c>
      <c r="E113" s="100">
        <v>-4.8051151791188573</v>
      </c>
      <c r="F113" s="101">
        <v>37.760575907499025</v>
      </c>
    </row>
    <row r="114" spans="1:6" s="18" customFormat="1" ht="15.75" x14ac:dyDescent="0.25">
      <c r="A114" s="96" t="s">
        <v>91</v>
      </c>
      <c r="B114" s="97" t="s">
        <v>343</v>
      </c>
      <c r="C114" s="98">
        <v>277794</v>
      </c>
      <c r="D114" s="99" t="s">
        <v>31</v>
      </c>
      <c r="E114" s="100">
        <v>-5.2331015849406803</v>
      </c>
      <c r="F114" s="101">
        <v>37.668157786615723</v>
      </c>
    </row>
    <row r="115" spans="1:6" s="18" customFormat="1" ht="15.75" x14ac:dyDescent="0.25">
      <c r="A115" s="96" t="s">
        <v>92</v>
      </c>
      <c r="B115" s="97">
        <v>46143</v>
      </c>
      <c r="C115" s="98">
        <v>11820</v>
      </c>
      <c r="D115" s="99" t="s">
        <v>31</v>
      </c>
      <c r="E115" s="100">
        <v>-24.895158215783454</v>
      </c>
      <c r="F115" s="101">
        <v>27.349082579421086</v>
      </c>
    </row>
    <row r="116" spans="1:6" s="18" customFormat="1" ht="15.75" x14ac:dyDescent="0.25">
      <c r="A116" s="96" t="s">
        <v>92</v>
      </c>
      <c r="B116" s="97" t="s">
        <v>343</v>
      </c>
      <c r="C116" s="98">
        <v>69700</v>
      </c>
      <c r="D116" s="99" t="s">
        <v>31</v>
      </c>
      <c r="E116" s="100">
        <v>-9.6237130779803444</v>
      </c>
      <c r="F116" s="101">
        <v>27.884573069983475</v>
      </c>
    </row>
    <row r="117" spans="1:6" s="18" customFormat="1" ht="15.75" x14ac:dyDescent="0.25">
      <c r="A117" s="96" t="s">
        <v>274</v>
      </c>
      <c r="B117" s="97">
        <v>46113</v>
      </c>
      <c r="C117" s="98">
        <v>7074005</v>
      </c>
      <c r="D117" s="99" t="s">
        <v>31</v>
      </c>
      <c r="E117" s="100">
        <v>2.8651127269385457</v>
      </c>
      <c r="F117" s="101">
        <v>37.664639589213991</v>
      </c>
    </row>
    <row r="118" spans="1:6" s="18" customFormat="1" ht="15.75" x14ac:dyDescent="0.25">
      <c r="A118" s="84" t="s">
        <v>344</v>
      </c>
      <c r="B118" s="85"/>
      <c r="C118" s="88"/>
      <c r="D118" s="89"/>
      <c r="E118" s="86"/>
      <c r="F118" s="102"/>
    </row>
    <row r="119" spans="1:6" s="18" customFormat="1" ht="15.75" x14ac:dyDescent="0.25">
      <c r="A119" s="96" t="s">
        <v>98</v>
      </c>
      <c r="B119" s="97">
        <v>46082</v>
      </c>
      <c r="C119" s="98">
        <v>8644.5725422600008</v>
      </c>
      <c r="D119" s="99" t="s">
        <v>37</v>
      </c>
      <c r="E119" s="100">
        <v>30.143345079395957</v>
      </c>
      <c r="F119" s="101"/>
    </row>
    <row r="120" spans="1:6" s="18" customFormat="1" ht="15.75" x14ac:dyDescent="0.25">
      <c r="A120" s="96" t="s">
        <v>36</v>
      </c>
      <c r="B120" s="97">
        <v>46082</v>
      </c>
      <c r="C120" s="98">
        <v>2760.31449118</v>
      </c>
      <c r="D120" s="99" t="s">
        <v>37</v>
      </c>
      <c r="E120" s="100">
        <v>13.992530476319075</v>
      </c>
      <c r="F120" s="101">
        <v>31.931185465630378</v>
      </c>
    </row>
    <row r="121" spans="1:6" s="18" customFormat="1" ht="15.75" x14ac:dyDescent="0.25">
      <c r="A121" s="96" t="s">
        <v>38</v>
      </c>
      <c r="B121" s="97">
        <v>46082</v>
      </c>
      <c r="C121" s="98">
        <v>776.70523786000001</v>
      </c>
      <c r="D121" s="99" t="s">
        <v>37</v>
      </c>
      <c r="E121" s="100">
        <v>54.227441620882708</v>
      </c>
      <c r="F121" s="101">
        <v>33.06095756764752</v>
      </c>
    </row>
    <row r="122" spans="1:6" s="18" customFormat="1" ht="15.75" x14ac:dyDescent="0.25">
      <c r="A122" s="96" t="s">
        <v>39</v>
      </c>
      <c r="B122" s="97">
        <v>46082</v>
      </c>
      <c r="C122" s="98">
        <v>513.96447423999996</v>
      </c>
      <c r="D122" s="99" t="s">
        <v>37</v>
      </c>
      <c r="E122" s="100">
        <v>-28.263697055910786</v>
      </c>
      <c r="F122" s="101">
        <v>19.326729853457341</v>
      </c>
    </row>
    <row r="123" spans="1:6" s="18" customFormat="1" ht="15.75" x14ac:dyDescent="0.25">
      <c r="A123" s="96" t="s">
        <v>40</v>
      </c>
      <c r="B123" s="97">
        <v>46082</v>
      </c>
      <c r="C123" s="98">
        <v>1048.5294629</v>
      </c>
      <c r="D123" s="99" t="s">
        <v>37</v>
      </c>
      <c r="E123" s="100">
        <v>8.5161664706927098</v>
      </c>
      <c r="F123" s="101">
        <v>43.664488470825738</v>
      </c>
    </row>
    <row r="124" spans="1:6" s="18" customFormat="1" ht="15.75" x14ac:dyDescent="0.25">
      <c r="A124" s="96" t="s">
        <v>41</v>
      </c>
      <c r="B124" s="97">
        <v>46082</v>
      </c>
      <c r="C124" s="98">
        <v>421.11531617999998</v>
      </c>
      <c r="D124" s="99" t="s">
        <v>37</v>
      </c>
      <c r="E124" s="100">
        <v>79.067940794871078</v>
      </c>
      <c r="F124" s="101">
        <v>34.109940027864958</v>
      </c>
    </row>
    <row r="125" spans="1:6" s="18" customFormat="1" ht="15.75" x14ac:dyDescent="0.25">
      <c r="A125" s="96" t="s">
        <v>98</v>
      </c>
      <c r="B125" s="117" t="s">
        <v>345</v>
      </c>
      <c r="C125" s="98">
        <v>21853.207608479999</v>
      </c>
      <c r="D125" s="99" t="s">
        <v>37</v>
      </c>
      <c r="E125" s="100">
        <v>16.881454635147431</v>
      </c>
      <c r="F125" s="101"/>
    </row>
    <row r="126" spans="1:6" s="18" customFormat="1" ht="15.75" x14ac:dyDescent="0.25">
      <c r="A126" s="96" t="s">
        <v>36</v>
      </c>
      <c r="B126" s="117" t="s">
        <v>345</v>
      </c>
      <c r="C126" s="98">
        <v>7039.0424461100001</v>
      </c>
      <c r="D126" s="99" t="s">
        <v>37</v>
      </c>
      <c r="E126" s="100">
        <v>5.1914386826352521</v>
      </c>
      <c r="F126" s="101">
        <v>32.210568682734447</v>
      </c>
    </row>
    <row r="127" spans="1:6" s="18" customFormat="1" ht="15.75" x14ac:dyDescent="0.25">
      <c r="A127" s="96" t="s">
        <v>38</v>
      </c>
      <c r="B127" s="117" t="s">
        <v>345</v>
      </c>
      <c r="C127" s="98">
        <v>2278.9810438099998</v>
      </c>
      <c r="D127" s="99" t="s">
        <v>37</v>
      </c>
      <c r="E127" s="100">
        <v>37.269147133210502</v>
      </c>
      <c r="F127" s="101">
        <v>36.884999537470982</v>
      </c>
    </row>
    <row r="128" spans="1:6" s="18" customFormat="1" ht="15.75" x14ac:dyDescent="0.25">
      <c r="A128" s="96" t="s">
        <v>39</v>
      </c>
      <c r="B128" s="117" t="s">
        <v>345</v>
      </c>
      <c r="C128" s="98">
        <v>1485.0629633799999</v>
      </c>
      <c r="D128" s="99" t="s">
        <v>37</v>
      </c>
      <c r="E128" s="100">
        <v>-18.670751528208164</v>
      </c>
      <c r="F128" s="101">
        <v>22.000839901313121</v>
      </c>
    </row>
    <row r="129" spans="1:6" s="18" customFormat="1" ht="15.75" x14ac:dyDescent="0.25">
      <c r="A129" s="96" t="s">
        <v>40</v>
      </c>
      <c r="B129" s="117" t="s">
        <v>345</v>
      </c>
      <c r="C129" s="98">
        <v>2284.8638028999999</v>
      </c>
      <c r="D129" s="99" t="s">
        <v>37</v>
      </c>
      <c r="E129" s="100">
        <v>-4.3798211925841546</v>
      </c>
      <c r="F129" s="101">
        <v>37.532893666339348</v>
      </c>
    </row>
    <row r="130" spans="1:6" s="18" customFormat="1" ht="15.75" x14ac:dyDescent="0.25">
      <c r="A130" s="96" t="s">
        <v>41</v>
      </c>
      <c r="B130" s="117" t="s">
        <v>345</v>
      </c>
      <c r="C130" s="98">
        <v>990.13463602000002</v>
      </c>
      <c r="D130" s="99" t="s">
        <v>37</v>
      </c>
      <c r="E130" s="100">
        <v>21.353105194024447</v>
      </c>
      <c r="F130" s="101">
        <v>34.901541088179222</v>
      </c>
    </row>
    <row r="131" spans="1:6" x14ac:dyDescent="0.25">
      <c r="A131" s="46"/>
      <c r="B131" s="47"/>
      <c r="C131" s="48"/>
      <c r="D131" s="49"/>
      <c r="E131" s="50"/>
      <c r="F131" s="50"/>
    </row>
    <row r="132" spans="1:6" ht="27" x14ac:dyDescent="0.25">
      <c r="A132" s="45" t="s">
        <v>107</v>
      </c>
      <c r="B132" s="28" t="s">
        <v>1</v>
      </c>
      <c r="C132" s="28" t="s">
        <v>52</v>
      </c>
      <c r="D132" s="28" t="s">
        <v>53</v>
      </c>
      <c r="E132" s="28"/>
      <c r="F132" s="28" t="s">
        <v>131</v>
      </c>
    </row>
    <row r="133" spans="1:6" s="102" customFormat="1" ht="15.75" x14ac:dyDescent="0.25">
      <c r="A133" s="84" t="s">
        <v>276</v>
      </c>
      <c r="B133" s="20"/>
      <c r="C133" s="21"/>
      <c r="D133" s="59"/>
      <c r="E133" s="22"/>
      <c r="F133" s="22"/>
    </row>
    <row r="134" spans="1:6" s="102" customFormat="1" ht="15.75" x14ac:dyDescent="0.25">
      <c r="A134" s="104" t="s">
        <v>275</v>
      </c>
      <c r="B134" s="37">
        <v>2025</v>
      </c>
      <c r="C134" s="81">
        <v>46387098</v>
      </c>
      <c r="D134" s="58" t="s">
        <v>95</v>
      </c>
      <c r="E134" s="35"/>
      <c r="F134" s="35"/>
    </row>
    <row r="135" spans="1:6" s="102" customFormat="1" ht="15.75" x14ac:dyDescent="0.25">
      <c r="A135" s="104" t="s">
        <v>42</v>
      </c>
      <c r="B135" s="37">
        <v>2025</v>
      </c>
      <c r="C135" s="81">
        <v>17443372</v>
      </c>
      <c r="D135" s="58" t="s">
        <v>95</v>
      </c>
      <c r="E135" s="38"/>
      <c r="F135" s="38">
        <v>38.185058774040129</v>
      </c>
    </row>
    <row r="136" spans="1:6" s="102" customFormat="1" ht="15.75" x14ac:dyDescent="0.25">
      <c r="A136" s="104" t="s">
        <v>185</v>
      </c>
      <c r="B136" s="37">
        <v>2025</v>
      </c>
      <c r="C136" s="81">
        <v>3554807</v>
      </c>
      <c r="D136" s="58" t="s">
        <v>95</v>
      </c>
      <c r="E136" s="38"/>
      <c r="F136" s="38"/>
    </row>
    <row r="137" spans="1:6" s="102" customFormat="1" ht="15.75" x14ac:dyDescent="0.25">
      <c r="A137" s="104" t="s">
        <v>184</v>
      </c>
      <c r="B137" s="37">
        <v>2025</v>
      </c>
      <c r="C137" s="81">
        <v>11584362</v>
      </c>
      <c r="D137" s="58" t="s">
        <v>95</v>
      </c>
      <c r="E137" s="38"/>
      <c r="F137" s="38"/>
    </row>
    <row r="138" spans="1:6" s="102" customFormat="1" ht="15.75" x14ac:dyDescent="0.25">
      <c r="A138" s="104" t="s">
        <v>183</v>
      </c>
      <c r="B138" s="37">
        <v>2025</v>
      </c>
      <c r="C138" s="81">
        <v>2304203</v>
      </c>
      <c r="D138" s="58" t="s">
        <v>95</v>
      </c>
      <c r="E138" s="38"/>
      <c r="F138" s="38"/>
    </row>
    <row r="139" spans="1:6" s="102" customFormat="1" ht="15.75" x14ac:dyDescent="0.25">
      <c r="A139" s="104" t="s">
        <v>182</v>
      </c>
      <c r="B139" s="37">
        <v>2025</v>
      </c>
      <c r="C139" s="98">
        <v>1712564</v>
      </c>
      <c r="D139" s="58" t="s">
        <v>95</v>
      </c>
      <c r="E139" s="38"/>
      <c r="F139" s="38"/>
    </row>
    <row r="140" spans="1:6" s="102" customFormat="1" ht="15.75" x14ac:dyDescent="0.25">
      <c r="A140" s="104" t="s">
        <v>201</v>
      </c>
      <c r="B140" s="37">
        <v>2025</v>
      </c>
      <c r="C140" s="98">
        <v>5760971</v>
      </c>
      <c r="D140" s="58" t="s">
        <v>95</v>
      </c>
      <c r="E140" s="38"/>
      <c r="F140" s="38"/>
    </row>
    <row r="141" spans="1:6" s="102" customFormat="1" ht="15.75" x14ac:dyDescent="0.25">
      <c r="A141" s="104" t="s">
        <v>202</v>
      </c>
      <c r="B141" s="37">
        <v>2025</v>
      </c>
      <c r="C141" s="98">
        <v>1361266</v>
      </c>
      <c r="D141" s="58" t="s">
        <v>95</v>
      </c>
      <c r="E141" s="38"/>
      <c r="F141" s="38"/>
    </row>
    <row r="142" spans="1:6" s="102" customFormat="1" ht="15.75" x14ac:dyDescent="0.25">
      <c r="A142" s="104" t="s">
        <v>203</v>
      </c>
      <c r="B142" s="37">
        <v>2025</v>
      </c>
      <c r="C142" s="98">
        <v>1842243</v>
      </c>
      <c r="D142" s="58" t="s">
        <v>95</v>
      </c>
      <c r="E142" s="38"/>
      <c r="F142" s="38"/>
    </row>
    <row r="143" spans="1:6" s="102" customFormat="1" ht="15.75" x14ac:dyDescent="0.25">
      <c r="A143" s="104" t="s">
        <v>204</v>
      </c>
      <c r="B143" s="37">
        <v>2025</v>
      </c>
      <c r="C143" s="98">
        <v>5823391</v>
      </c>
      <c r="D143" s="58" t="s">
        <v>95</v>
      </c>
      <c r="E143" s="38"/>
      <c r="F143" s="38"/>
    </row>
    <row r="144" spans="1:6" s="102" customFormat="1" ht="15.75" x14ac:dyDescent="0.25">
      <c r="A144" s="104" t="s">
        <v>205</v>
      </c>
      <c r="B144" s="37">
        <v>2025</v>
      </c>
      <c r="C144" s="98">
        <v>942937</v>
      </c>
      <c r="D144" s="58" t="s">
        <v>95</v>
      </c>
      <c r="E144" s="38"/>
      <c r="F144" s="38"/>
    </row>
    <row r="145" spans="1:6" s="102" customFormat="1" ht="15.75" x14ac:dyDescent="0.25">
      <c r="A145" s="104" t="s">
        <v>277</v>
      </c>
      <c r="B145" s="37">
        <v>2025</v>
      </c>
      <c r="C145" s="92">
        <v>75.400000000000006</v>
      </c>
      <c r="D145" s="58"/>
      <c r="E145" s="38"/>
      <c r="F145" s="38"/>
    </row>
    <row r="146" spans="1:6" s="102" customFormat="1" ht="15.75" x14ac:dyDescent="0.25">
      <c r="A146" s="104" t="s">
        <v>278</v>
      </c>
      <c r="B146" s="37">
        <v>2025</v>
      </c>
      <c r="C146" s="92">
        <v>80.8</v>
      </c>
      <c r="D146" s="58"/>
      <c r="E146" s="38"/>
      <c r="F146" s="38"/>
    </row>
    <row r="147" spans="1:6" s="102" customFormat="1" ht="15.75" x14ac:dyDescent="0.25">
      <c r="A147" s="104" t="s">
        <v>279</v>
      </c>
      <c r="B147" s="37">
        <v>2025</v>
      </c>
      <c r="C147" s="138">
        <v>1.24</v>
      </c>
      <c r="D147" s="58"/>
      <c r="E147" s="38"/>
      <c r="F147" s="38"/>
    </row>
    <row r="148" spans="1:6" s="102" customFormat="1" ht="15.75" x14ac:dyDescent="0.25">
      <c r="A148" s="96" t="s">
        <v>215</v>
      </c>
      <c r="B148" s="36">
        <v>2022</v>
      </c>
      <c r="C148" s="98">
        <v>17408906</v>
      </c>
      <c r="D148" s="58" t="s">
        <v>95</v>
      </c>
      <c r="E148" s="38"/>
      <c r="F148" s="38"/>
    </row>
    <row r="149" spans="1:6" s="90" customFormat="1" ht="15.75" x14ac:dyDescent="0.25">
      <c r="A149" s="84" t="s">
        <v>194</v>
      </c>
      <c r="B149" s="20"/>
      <c r="C149" s="21"/>
      <c r="D149" s="59"/>
      <c r="E149" s="22"/>
      <c r="F149" s="22"/>
    </row>
    <row r="150" spans="1:6" s="90" customFormat="1" ht="15.75" x14ac:dyDescent="0.25">
      <c r="A150" s="93" t="s">
        <v>198</v>
      </c>
      <c r="B150" s="36">
        <v>2022</v>
      </c>
      <c r="C150" s="94">
        <v>16405503</v>
      </c>
      <c r="D150" s="58" t="s">
        <v>95</v>
      </c>
      <c r="E150" s="38"/>
      <c r="F150" s="38"/>
    </row>
    <row r="151" spans="1:6" s="90" customFormat="1" ht="15.75" x14ac:dyDescent="0.25">
      <c r="A151" s="93" t="s">
        <v>195</v>
      </c>
      <c r="B151" s="36">
        <v>2022</v>
      </c>
      <c r="C151" s="94">
        <v>23798</v>
      </c>
      <c r="D151" s="58" t="s">
        <v>95</v>
      </c>
      <c r="E151" s="38"/>
      <c r="F151" s="38"/>
    </row>
    <row r="152" spans="1:6" s="90" customFormat="1" ht="15.75" x14ac:dyDescent="0.25">
      <c r="A152" s="93" t="s">
        <v>196</v>
      </c>
      <c r="B152" s="36">
        <v>2022</v>
      </c>
      <c r="C152" s="94">
        <v>30269</v>
      </c>
      <c r="D152" s="58" t="s">
        <v>95</v>
      </c>
      <c r="E152" s="38"/>
      <c r="F152" s="38"/>
    </row>
    <row r="153" spans="1:6" s="90" customFormat="1" ht="15.75" x14ac:dyDescent="0.25">
      <c r="A153" s="93" t="s">
        <v>197</v>
      </c>
      <c r="B153" s="36">
        <v>2022</v>
      </c>
      <c r="C153" s="94">
        <v>13847</v>
      </c>
      <c r="D153" s="58" t="s">
        <v>95</v>
      </c>
      <c r="E153" s="38"/>
      <c r="F153" s="38"/>
    </row>
    <row r="154" spans="1:6" s="90" customFormat="1" ht="15.75" x14ac:dyDescent="0.25">
      <c r="A154" s="93" t="s">
        <v>217</v>
      </c>
      <c r="B154" s="36">
        <v>2022</v>
      </c>
      <c r="C154" s="94">
        <v>7657</v>
      </c>
      <c r="D154" s="58" t="s">
        <v>95</v>
      </c>
      <c r="E154" s="38"/>
      <c r="F154" s="38"/>
    </row>
    <row r="155" spans="1:6" s="102" customFormat="1" ht="15.75" x14ac:dyDescent="0.25">
      <c r="A155" s="96" t="s">
        <v>216</v>
      </c>
      <c r="B155" s="36">
        <v>2022</v>
      </c>
      <c r="C155" s="98">
        <v>927832</v>
      </c>
      <c r="D155" s="58" t="s">
        <v>95</v>
      </c>
      <c r="E155" s="38"/>
      <c r="F155" s="38"/>
    </row>
    <row r="156" spans="1:6" s="90" customFormat="1" ht="15.75" x14ac:dyDescent="0.25">
      <c r="A156" s="84" t="s">
        <v>193</v>
      </c>
      <c r="B156" s="20"/>
      <c r="C156" s="21"/>
      <c r="D156" s="59"/>
      <c r="E156" s="22"/>
      <c r="F156" s="22"/>
    </row>
    <row r="157" spans="1:6" s="90" customFormat="1" ht="15.75" x14ac:dyDescent="0.25">
      <c r="A157" s="93" t="s">
        <v>213</v>
      </c>
      <c r="B157" s="36">
        <v>2022</v>
      </c>
      <c r="C157" s="94">
        <v>2746792</v>
      </c>
      <c r="D157" s="58" t="s">
        <v>95</v>
      </c>
      <c r="E157" s="38"/>
      <c r="F157" s="38"/>
    </row>
    <row r="158" spans="1:6" s="90" customFormat="1" ht="15.75" x14ac:dyDescent="0.25">
      <c r="A158" s="93" t="s">
        <v>214</v>
      </c>
      <c r="B158" s="36">
        <v>2022</v>
      </c>
      <c r="C158" s="94">
        <v>994653</v>
      </c>
      <c r="D158" s="58" t="s">
        <v>95</v>
      </c>
      <c r="E158" s="38"/>
      <c r="F158" s="38"/>
    </row>
    <row r="159" spans="1:6" s="90" customFormat="1" ht="15.75" x14ac:dyDescent="0.25">
      <c r="A159" s="84" t="s">
        <v>199</v>
      </c>
      <c r="B159" s="20"/>
      <c r="C159" s="21"/>
      <c r="D159" s="59"/>
      <c r="E159" s="22"/>
      <c r="F159" s="22"/>
    </row>
    <row r="160" spans="1:6" s="90" customFormat="1" ht="15.75" x14ac:dyDescent="0.25">
      <c r="A160" s="93" t="s">
        <v>219</v>
      </c>
      <c r="B160" s="36">
        <v>2022</v>
      </c>
      <c r="C160" s="94">
        <v>371830</v>
      </c>
      <c r="D160" s="58" t="s">
        <v>95</v>
      </c>
      <c r="E160" s="38"/>
      <c r="F160" s="38"/>
    </row>
    <row r="161" spans="1:6" s="90" customFormat="1" ht="15.75" x14ac:dyDescent="0.25">
      <c r="A161" s="84" t="s">
        <v>200</v>
      </c>
      <c r="B161" s="20"/>
      <c r="C161" s="21"/>
      <c r="D161" s="59"/>
      <c r="E161" s="22"/>
      <c r="F161" s="22"/>
    </row>
    <row r="162" spans="1:6" s="90" customFormat="1" ht="15.75" x14ac:dyDescent="0.25">
      <c r="A162" s="93" t="s">
        <v>218</v>
      </c>
      <c r="B162" s="36">
        <v>2022</v>
      </c>
      <c r="C162" s="94">
        <v>128804</v>
      </c>
      <c r="D162" s="58" t="s">
        <v>95</v>
      </c>
      <c r="E162" s="38"/>
      <c r="F162" s="38"/>
    </row>
    <row r="163" spans="1:6" s="90" customFormat="1" ht="15.75" x14ac:dyDescent="0.25">
      <c r="A163" s="84" t="s">
        <v>190</v>
      </c>
      <c r="B163" s="20"/>
      <c r="C163" s="21"/>
      <c r="D163" s="59"/>
      <c r="E163" s="22"/>
      <c r="F163" s="22"/>
    </row>
    <row r="164" spans="1:6" s="90" customFormat="1" ht="15.75" x14ac:dyDescent="0.25">
      <c r="A164" s="93" t="s">
        <v>188</v>
      </c>
      <c r="B164" s="36">
        <v>2022</v>
      </c>
      <c r="C164" s="94">
        <v>304906.7</v>
      </c>
      <c r="D164" s="58" t="s">
        <v>191</v>
      </c>
      <c r="E164" s="38"/>
      <c r="F164" s="38"/>
    </row>
    <row r="165" spans="1:6" s="90" customFormat="1" ht="15.75" x14ac:dyDescent="0.25">
      <c r="A165" s="93" t="s">
        <v>189</v>
      </c>
      <c r="B165" s="36">
        <v>2022</v>
      </c>
      <c r="C165" s="92">
        <v>57.473305768617003</v>
      </c>
      <c r="D165" s="58" t="s">
        <v>192</v>
      </c>
      <c r="E165" s="38"/>
      <c r="F165" s="38"/>
    </row>
    <row r="166" spans="1:6" s="102" customFormat="1" ht="15.75" x14ac:dyDescent="0.25">
      <c r="A166" s="29" t="s">
        <v>206</v>
      </c>
      <c r="B166" s="36">
        <v>2022</v>
      </c>
      <c r="C166" s="98">
        <v>17057392</v>
      </c>
      <c r="D166" s="58" t="s">
        <v>95</v>
      </c>
      <c r="E166" s="38"/>
      <c r="F166" s="38"/>
    </row>
    <row r="167" spans="1:6" s="102" customFormat="1" ht="15.75" x14ac:dyDescent="0.25">
      <c r="A167" s="29" t="s">
        <v>207</v>
      </c>
      <c r="B167" s="36">
        <v>2022</v>
      </c>
      <c r="C167" s="98">
        <f>+C168+C169</f>
        <v>351514</v>
      </c>
      <c r="D167" s="58" t="s">
        <v>95</v>
      </c>
      <c r="E167" s="38"/>
      <c r="F167" s="38"/>
    </row>
    <row r="168" spans="1:6" s="102" customFormat="1" ht="15.75" x14ac:dyDescent="0.25">
      <c r="A168" s="104" t="s">
        <v>208</v>
      </c>
      <c r="B168" s="36">
        <v>2022</v>
      </c>
      <c r="C168" s="98">
        <v>182745</v>
      </c>
      <c r="D168" s="58" t="s">
        <v>95</v>
      </c>
      <c r="E168" s="38"/>
      <c r="F168" s="38"/>
    </row>
    <row r="169" spans="1:6" s="102" customFormat="1" ht="15.75" x14ac:dyDescent="0.25">
      <c r="A169" s="104" t="s">
        <v>209</v>
      </c>
      <c r="B169" s="36">
        <v>2022</v>
      </c>
      <c r="C169" s="98">
        <v>168769</v>
      </c>
      <c r="D169" s="58" t="s">
        <v>95</v>
      </c>
      <c r="E169" s="38"/>
      <c r="F169" s="38"/>
    </row>
    <row r="170" spans="1:6" s="102" customFormat="1" ht="15.75" x14ac:dyDescent="0.25">
      <c r="A170" s="29" t="s">
        <v>210</v>
      </c>
      <c r="B170" s="36">
        <v>2022</v>
      </c>
      <c r="C170" s="92">
        <v>98</v>
      </c>
      <c r="D170" s="58" t="s">
        <v>35</v>
      </c>
      <c r="E170" s="38"/>
      <c r="F170" s="38"/>
    </row>
    <row r="171" spans="1:6" s="102" customFormat="1" ht="15.75" x14ac:dyDescent="0.25">
      <c r="A171" s="29" t="s">
        <v>292</v>
      </c>
      <c r="B171" s="36">
        <v>2022</v>
      </c>
      <c r="C171" s="98">
        <f>+C166/C167</f>
        <v>48.525498273183999</v>
      </c>
      <c r="D171" s="58"/>
      <c r="E171" s="38"/>
      <c r="F171" s="38"/>
    </row>
    <row r="172" spans="1:6" s="102" customFormat="1" ht="15.75" x14ac:dyDescent="0.25">
      <c r="A172" s="139" t="s">
        <v>293</v>
      </c>
      <c r="B172" s="36">
        <v>2022</v>
      </c>
      <c r="C172" s="58"/>
      <c r="D172" s="58"/>
      <c r="E172" s="38"/>
      <c r="F172" s="38"/>
    </row>
    <row r="173" spans="1:6" s="102" customFormat="1" ht="15.75" x14ac:dyDescent="0.25">
      <c r="A173" s="104" t="s">
        <v>286</v>
      </c>
      <c r="B173" s="36">
        <v>2022</v>
      </c>
      <c r="C173" s="98">
        <v>1837168</v>
      </c>
      <c r="D173" s="58" t="s">
        <v>95</v>
      </c>
      <c r="E173" s="38"/>
      <c r="F173" s="38"/>
    </row>
    <row r="174" spans="1:6" s="102" customFormat="1" ht="15.75" x14ac:dyDescent="0.25">
      <c r="A174" s="104" t="s">
        <v>280</v>
      </c>
      <c r="B174" s="36">
        <v>2022</v>
      </c>
      <c r="C174" s="98">
        <v>4457336</v>
      </c>
      <c r="D174" s="58" t="s">
        <v>95</v>
      </c>
      <c r="E174" s="38"/>
      <c r="F174" s="38"/>
    </row>
    <row r="175" spans="1:6" s="102" customFormat="1" ht="15.75" x14ac:dyDescent="0.25">
      <c r="A175" s="104" t="s">
        <v>281</v>
      </c>
      <c r="B175" s="36">
        <v>2022</v>
      </c>
      <c r="C175" s="98">
        <v>7934892</v>
      </c>
      <c r="D175" s="58" t="s">
        <v>95</v>
      </c>
      <c r="E175" s="38"/>
      <c r="F175" s="38"/>
    </row>
    <row r="176" spans="1:6" s="102" customFormat="1" ht="15.75" x14ac:dyDescent="0.25">
      <c r="A176" s="104" t="s">
        <v>282</v>
      </c>
      <c r="B176" s="36">
        <v>2022</v>
      </c>
      <c r="C176" s="98">
        <v>958521</v>
      </c>
      <c r="D176" s="58" t="s">
        <v>95</v>
      </c>
      <c r="E176" s="38"/>
      <c r="F176" s="38"/>
    </row>
    <row r="177" spans="1:6" s="102" customFormat="1" ht="15.75" x14ac:dyDescent="0.25">
      <c r="A177" s="104" t="s">
        <v>283</v>
      </c>
      <c r="B177" s="36">
        <v>2022</v>
      </c>
      <c r="C177" s="98">
        <v>1425727</v>
      </c>
      <c r="D177" s="58" t="s">
        <v>95</v>
      </c>
      <c r="E177" s="38"/>
      <c r="F177" s="38"/>
    </row>
    <row r="178" spans="1:6" s="102" customFormat="1" ht="15.75" x14ac:dyDescent="0.25">
      <c r="A178" s="104" t="s">
        <v>284</v>
      </c>
      <c r="B178" s="36">
        <v>2022</v>
      </c>
      <c r="C178" s="98">
        <v>287657</v>
      </c>
      <c r="D178" s="58" t="s">
        <v>95</v>
      </c>
      <c r="E178" s="38"/>
      <c r="F178" s="38"/>
    </row>
    <row r="179" spans="1:6" s="102" customFormat="1" ht="15.75" x14ac:dyDescent="0.25">
      <c r="A179" s="104" t="s">
        <v>285</v>
      </c>
      <c r="B179" s="36">
        <v>2022</v>
      </c>
      <c r="C179" s="98">
        <v>229768</v>
      </c>
      <c r="D179" s="58" t="s">
        <v>95</v>
      </c>
      <c r="E179" s="38"/>
      <c r="F179" s="38"/>
    </row>
    <row r="180" spans="1:6" s="102" customFormat="1" ht="15.75" x14ac:dyDescent="0.25">
      <c r="A180" s="104" t="s">
        <v>294</v>
      </c>
      <c r="B180" s="36">
        <v>2022</v>
      </c>
      <c r="C180" s="98">
        <v>277837</v>
      </c>
      <c r="D180" s="58" t="s">
        <v>95</v>
      </c>
      <c r="E180" s="38"/>
      <c r="F180" s="38"/>
    </row>
    <row r="181" spans="1:6" ht="15.75" x14ac:dyDescent="0.25">
      <c r="A181" s="4" t="s">
        <v>132</v>
      </c>
      <c r="B181" s="20"/>
      <c r="C181" s="21"/>
      <c r="D181" s="59"/>
      <c r="E181" s="22"/>
      <c r="F181" s="22"/>
    </row>
    <row r="182" spans="1:6" s="102" customFormat="1" ht="15.75" x14ac:dyDescent="0.25">
      <c r="A182" s="96" t="s">
        <v>221</v>
      </c>
      <c r="B182" s="36">
        <v>2022</v>
      </c>
      <c r="C182" s="98">
        <v>17794949</v>
      </c>
      <c r="D182" s="58" t="s">
        <v>220</v>
      </c>
      <c r="E182" s="38"/>
      <c r="F182" s="38"/>
    </row>
    <row r="183" spans="1:6" s="102" customFormat="1" ht="15.75" x14ac:dyDescent="0.25">
      <c r="A183" s="96" t="s">
        <v>222</v>
      </c>
      <c r="B183" s="36">
        <v>2022</v>
      </c>
      <c r="C183" s="98">
        <v>6749094</v>
      </c>
      <c r="D183" s="58" t="s">
        <v>220</v>
      </c>
      <c r="E183" s="38"/>
      <c r="F183" s="38"/>
    </row>
    <row r="184" spans="1:6" s="102" customFormat="1" ht="15.75" x14ac:dyDescent="0.25">
      <c r="A184" s="104" t="s">
        <v>223</v>
      </c>
      <c r="B184" s="36">
        <v>2022</v>
      </c>
      <c r="C184" s="98">
        <v>5970702</v>
      </c>
      <c r="D184" s="58" t="s">
        <v>220</v>
      </c>
      <c r="E184" s="38"/>
      <c r="F184" s="38"/>
    </row>
    <row r="185" spans="1:6" s="102" customFormat="1" ht="15.75" x14ac:dyDescent="0.25">
      <c r="A185" s="104" t="s">
        <v>224</v>
      </c>
      <c r="B185" s="36">
        <v>2022</v>
      </c>
      <c r="C185" s="98">
        <v>774963</v>
      </c>
      <c r="D185" s="58" t="s">
        <v>220</v>
      </c>
      <c r="E185" s="38"/>
      <c r="F185" s="38"/>
    </row>
    <row r="186" spans="1:6" s="102" customFormat="1" ht="15.75" x14ac:dyDescent="0.25">
      <c r="A186" s="104" t="s">
        <v>225</v>
      </c>
      <c r="B186" s="36">
        <v>2022</v>
      </c>
      <c r="C186" s="98">
        <v>3429</v>
      </c>
      <c r="D186" s="58" t="s">
        <v>220</v>
      </c>
      <c r="E186" s="38"/>
      <c r="F186" s="38"/>
    </row>
    <row r="187" spans="1:6" s="90" customFormat="1" ht="15.75" x14ac:dyDescent="0.25">
      <c r="A187" s="93" t="s">
        <v>187</v>
      </c>
      <c r="B187" s="36">
        <v>2022</v>
      </c>
      <c r="C187" s="94">
        <v>15932302</v>
      </c>
      <c r="D187" s="58" t="s">
        <v>99</v>
      </c>
      <c r="E187" s="38"/>
      <c r="F187" s="38"/>
    </row>
    <row r="188" spans="1:6" ht="15.75" x14ac:dyDescent="0.25">
      <c r="A188" s="63" t="s">
        <v>186</v>
      </c>
      <c r="B188" s="36">
        <v>2022</v>
      </c>
      <c r="C188" s="82">
        <v>6051550</v>
      </c>
      <c r="D188" s="58" t="s">
        <v>99</v>
      </c>
      <c r="E188" s="38"/>
      <c r="F188" s="38"/>
    </row>
    <row r="189" spans="1:6" ht="15.75" x14ac:dyDescent="0.25">
      <c r="A189" s="63" t="s">
        <v>108</v>
      </c>
      <c r="B189" s="36">
        <v>2022</v>
      </c>
      <c r="C189" s="75">
        <v>6.7</v>
      </c>
      <c r="D189" s="58" t="s">
        <v>35</v>
      </c>
      <c r="E189" s="38"/>
      <c r="F189" s="38"/>
    </row>
    <row r="190" spans="1:6" ht="15.75" x14ac:dyDescent="0.25">
      <c r="A190" s="63" t="s">
        <v>109</v>
      </c>
      <c r="B190" s="36">
        <v>2022</v>
      </c>
      <c r="C190" s="39">
        <v>6.4</v>
      </c>
      <c r="D190" s="58" t="s">
        <v>35</v>
      </c>
      <c r="E190" s="38"/>
      <c r="F190" s="38"/>
    </row>
    <row r="191" spans="1:6" s="90" customFormat="1" ht="15.75" x14ac:dyDescent="0.25">
      <c r="A191" s="93" t="s">
        <v>211</v>
      </c>
      <c r="B191" s="36">
        <v>2022</v>
      </c>
      <c r="C191" s="94">
        <v>10839210</v>
      </c>
      <c r="D191" s="58" t="s">
        <v>95</v>
      </c>
      <c r="E191" s="38"/>
      <c r="F191" s="38"/>
    </row>
    <row r="192" spans="1:6" s="90" customFormat="1" ht="15.75" x14ac:dyDescent="0.25">
      <c r="A192" s="93" t="s">
        <v>212</v>
      </c>
      <c r="B192" s="36">
        <v>2022</v>
      </c>
      <c r="C192" s="94">
        <v>3185417</v>
      </c>
      <c r="D192" s="58" t="s">
        <v>95</v>
      </c>
      <c r="E192" s="38"/>
      <c r="F192" s="38"/>
    </row>
    <row r="193" spans="1:6" ht="15.75" x14ac:dyDescent="0.25">
      <c r="A193" s="63" t="s">
        <v>110</v>
      </c>
      <c r="B193" s="36">
        <v>2022</v>
      </c>
      <c r="C193" s="75">
        <v>9.4</v>
      </c>
      <c r="D193" s="58" t="s">
        <v>35</v>
      </c>
      <c r="E193" s="38"/>
      <c r="F193" s="38"/>
    </row>
    <row r="194" spans="1:6" ht="15.75" x14ac:dyDescent="0.25">
      <c r="A194" s="63" t="s">
        <v>111</v>
      </c>
      <c r="B194" s="36">
        <v>2022</v>
      </c>
      <c r="C194" s="39">
        <v>9</v>
      </c>
      <c r="D194" s="58" t="s">
        <v>35</v>
      </c>
      <c r="E194" s="38"/>
      <c r="F194" s="38"/>
    </row>
    <row r="195" spans="1:6" s="102" customFormat="1" ht="15.75" x14ac:dyDescent="0.25">
      <c r="A195" s="96" t="s">
        <v>287</v>
      </c>
      <c r="B195" s="36"/>
      <c r="C195" s="123"/>
      <c r="D195" s="58"/>
      <c r="E195" s="38"/>
      <c r="F195" s="38"/>
    </row>
    <row r="196" spans="1:6" s="102" customFormat="1" ht="15.75" x14ac:dyDescent="0.25">
      <c r="A196" s="104" t="s">
        <v>242</v>
      </c>
      <c r="B196" s="121">
        <v>2022</v>
      </c>
      <c r="C196" s="124" t="s">
        <v>249</v>
      </c>
      <c r="D196" s="122" t="s">
        <v>35</v>
      </c>
      <c r="E196" s="125"/>
      <c r="F196" s="38"/>
    </row>
    <row r="197" spans="1:6" s="102" customFormat="1" ht="15.75" x14ac:dyDescent="0.25">
      <c r="A197" s="104" t="s">
        <v>243</v>
      </c>
      <c r="B197" s="121">
        <v>2022</v>
      </c>
      <c r="C197" s="124" t="s">
        <v>250</v>
      </c>
      <c r="D197" s="122" t="s">
        <v>35</v>
      </c>
      <c r="E197" s="125"/>
      <c r="F197" s="38"/>
    </row>
    <row r="198" spans="1:6" s="102" customFormat="1" ht="15.75" x14ac:dyDescent="0.25">
      <c r="A198" s="104" t="s">
        <v>244</v>
      </c>
      <c r="B198" s="121">
        <v>2022</v>
      </c>
      <c r="C198" s="124" t="s">
        <v>251</v>
      </c>
      <c r="D198" s="122" t="s">
        <v>35</v>
      </c>
      <c r="E198" s="125"/>
      <c r="F198" s="38"/>
    </row>
    <row r="199" spans="1:6" s="102" customFormat="1" ht="15.75" x14ac:dyDescent="0.25">
      <c r="A199" s="104" t="s">
        <v>245</v>
      </c>
      <c r="B199" s="121">
        <v>2022</v>
      </c>
      <c r="C199" s="124" t="s">
        <v>252</v>
      </c>
      <c r="D199" s="122" t="s">
        <v>35</v>
      </c>
      <c r="E199" s="125"/>
      <c r="F199" s="38"/>
    </row>
    <row r="200" spans="1:6" s="102" customFormat="1" ht="15.75" x14ac:dyDescent="0.25">
      <c r="A200" s="96" t="s">
        <v>288</v>
      </c>
      <c r="B200" s="36"/>
      <c r="C200" s="123"/>
      <c r="D200" s="58"/>
      <c r="E200" s="38"/>
      <c r="F200" s="38"/>
    </row>
    <row r="201" spans="1:6" s="102" customFormat="1" ht="15.75" x14ac:dyDescent="0.25">
      <c r="A201" s="104" t="s">
        <v>242</v>
      </c>
      <c r="B201" s="121">
        <v>2022</v>
      </c>
      <c r="C201" s="124" t="s">
        <v>246</v>
      </c>
      <c r="D201" s="122" t="s">
        <v>35</v>
      </c>
      <c r="E201" s="42"/>
      <c r="F201" s="42"/>
    </row>
    <row r="202" spans="1:6" s="102" customFormat="1" ht="15.75" x14ac:dyDescent="0.25">
      <c r="A202" s="104" t="s">
        <v>243</v>
      </c>
      <c r="B202" s="121">
        <v>2022</v>
      </c>
      <c r="C202" s="124" t="s">
        <v>247</v>
      </c>
      <c r="D202" s="122" t="s">
        <v>35</v>
      </c>
      <c r="E202" s="42"/>
      <c r="F202" s="42"/>
    </row>
    <row r="203" spans="1:6" s="102" customFormat="1" ht="15.75" x14ac:dyDescent="0.25">
      <c r="A203" s="104" t="s">
        <v>244</v>
      </c>
      <c r="B203" s="121">
        <v>2022</v>
      </c>
      <c r="C203" s="124" t="s">
        <v>248</v>
      </c>
      <c r="D203" s="122" t="s">
        <v>35</v>
      </c>
      <c r="E203" s="42"/>
      <c r="F203" s="42"/>
    </row>
    <row r="204" spans="1:6" s="102" customFormat="1" ht="15.75" x14ac:dyDescent="0.25">
      <c r="A204" s="104" t="s">
        <v>245</v>
      </c>
      <c r="B204" s="121">
        <v>2022</v>
      </c>
      <c r="C204" s="135">
        <v>7.6</v>
      </c>
      <c r="D204" s="122" t="s">
        <v>35</v>
      </c>
      <c r="E204" s="42"/>
      <c r="F204" s="42"/>
    </row>
    <row r="205" spans="1:6" s="102" customFormat="1" ht="15.75" x14ac:dyDescent="0.25">
      <c r="A205" s="96" t="s">
        <v>289</v>
      </c>
      <c r="B205" s="121"/>
      <c r="C205" s="137"/>
      <c r="D205" s="122"/>
      <c r="E205" s="42"/>
      <c r="F205" s="42"/>
    </row>
    <row r="206" spans="1:6" s="102" customFormat="1" ht="15.75" x14ac:dyDescent="0.25">
      <c r="A206" s="104" t="s">
        <v>270</v>
      </c>
      <c r="B206" s="121">
        <v>2022</v>
      </c>
      <c r="C206" s="136">
        <v>54.427113714668138</v>
      </c>
      <c r="D206" s="122" t="s">
        <v>35</v>
      </c>
      <c r="E206" s="42"/>
      <c r="F206" s="42"/>
    </row>
    <row r="207" spans="1:6" s="102" customFormat="1" ht="15.75" x14ac:dyDescent="0.25">
      <c r="A207" s="104" t="s">
        <v>271</v>
      </c>
      <c r="B207" s="121">
        <v>2022</v>
      </c>
      <c r="C207" s="136">
        <v>11.203377647049104</v>
      </c>
      <c r="D207" s="122" t="s">
        <v>35</v>
      </c>
      <c r="E207" s="42"/>
      <c r="F207" s="42"/>
    </row>
    <row r="208" spans="1:6" s="102" customFormat="1" ht="15.75" x14ac:dyDescent="0.25">
      <c r="A208" s="104" t="s">
        <v>273</v>
      </c>
      <c r="B208" s="121">
        <v>2022</v>
      </c>
      <c r="C208" s="136">
        <v>34.369508638282753</v>
      </c>
      <c r="D208" s="122" t="s">
        <v>35</v>
      </c>
      <c r="E208" s="42"/>
      <c r="F208" s="42"/>
    </row>
    <row r="209" spans="1:6" s="102" customFormat="1" ht="15.75" x14ac:dyDescent="0.25">
      <c r="A209" s="96" t="s">
        <v>290</v>
      </c>
      <c r="B209" s="121"/>
      <c r="C209" s="136"/>
      <c r="D209" s="122"/>
      <c r="E209" s="42"/>
      <c r="F209" s="42"/>
    </row>
    <row r="210" spans="1:6" s="102" customFormat="1" ht="15.75" x14ac:dyDescent="0.25">
      <c r="A210" s="104" t="s">
        <v>270</v>
      </c>
      <c r="B210" s="121">
        <v>2022</v>
      </c>
      <c r="C210" s="136">
        <v>63.543274037230134</v>
      </c>
      <c r="D210" s="122" t="s">
        <v>35</v>
      </c>
      <c r="E210" s="42"/>
      <c r="F210" s="42"/>
    </row>
    <row r="211" spans="1:6" s="102" customFormat="1" ht="15.75" x14ac:dyDescent="0.25">
      <c r="A211" s="104" t="s">
        <v>271</v>
      </c>
      <c r="B211" s="121">
        <v>2022</v>
      </c>
      <c r="C211" s="136">
        <v>19.889780304219581</v>
      </c>
      <c r="D211" s="122" t="s">
        <v>35</v>
      </c>
      <c r="E211" s="42"/>
      <c r="F211" s="42"/>
    </row>
    <row r="212" spans="1:6" s="102" customFormat="1" ht="15.75" x14ac:dyDescent="0.25">
      <c r="A212" s="104" t="s">
        <v>273</v>
      </c>
      <c r="B212" s="121">
        <v>2022</v>
      </c>
      <c r="C212" s="136">
        <v>13.033636010608852</v>
      </c>
      <c r="D212" s="122" t="s">
        <v>35</v>
      </c>
      <c r="E212" s="42"/>
      <c r="F212" s="42"/>
    </row>
    <row r="213" spans="1:6" s="102" customFormat="1" ht="15.75" x14ac:dyDescent="0.25">
      <c r="A213" s="104" t="s">
        <v>272</v>
      </c>
      <c r="B213" s="121">
        <v>2022</v>
      </c>
      <c r="C213" s="136">
        <v>3.5333096479414365</v>
      </c>
      <c r="D213" s="122" t="s">
        <v>35</v>
      </c>
      <c r="E213" s="42"/>
      <c r="F213" s="42"/>
    </row>
    <row r="214" spans="1:6" s="102" customFormat="1" ht="15.75" x14ac:dyDescent="0.25">
      <c r="A214" s="96" t="s">
        <v>305</v>
      </c>
      <c r="B214" s="121"/>
      <c r="C214" s="136"/>
      <c r="D214" s="122"/>
      <c r="E214" s="42"/>
      <c r="F214" s="42"/>
    </row>
    <row r="215" spans="1:6" s="102" customFormat="1" ht="15.75" x14ac:dyDescent="0.25">
      <c r="A215" s="104" t="s">
        <v>306</v>
      </c>
      <c r="B215" s="121">
        <v>2022</v>
      </c>
      <c r="C215" s="136">
        <v>8.8650676273020963</v>
      </c>
      <c r="D215" s="142" t="s">
        <v>312</v>
      </c>
      <c r="E215" s="141"/>
      <c r="F215" s="42"/>
    </row>
    <row r="216" spans="1:6" s="102" customFormat="1" ht="15.75" x14ac:dyDescent="0.25">
      <c r="A216" s="104" t="s">
        <v>307</v>
      </c>
      <c r="B216" s="121">
        <v>2022</v>
      </c>
      <c r="C216" s="136">
        <v>34.913567598383885</v>
      </c>
      <c r="D216" s="142" t="s">
        <v>313</v>
      </c>
      <c r="E216" s="141"/>
      <c r="F216" s="42"/>
    </row>
    <row r="217" spans="1:6" s="102" customFormat="1" ht="15.75" x14ac:dyDescent="0.25">
      <c r="A217" s="104" t="s">
        <v>308</v>
      </c>
      <c r="B217" s="121">
        <v>2022</v>
      </c>
      <c r="C217" s="136">
        <v>34.115094479926633</v>
      </c>
      <c r="D217" s="142" t="s">
        <v>314</v>
      </c>
      <c r="E217" s="141"/>
      <c r="F217" s="42"/>
    </row>
    <row r="218" spans="1:6" s="102" customFormat="1" ht="15.75" x14ac:dyDescent="0.25">
      <c r="A218" s="104" t="s">
        <v>309</v>
      </c>
      <c r="B218" s="121">
        <v>2022</v>
      </c>
      <c r="C218" s="136">
        <v>12.438879295387133</v>
      </c>
      <c r="D218" s="142" t="s">
        <v>315</v>
      </c>
      <c r="E218" s="141"/>
      <c r="F218" s="42"/>
    </row>
    <row r="219" spans="1:6" s="102" customFormat="1" ht="15.75" x14ac:dyDescent="0.25">
      <c r="A219" s="104" t="s">
        <v>310</v>
      </c>
      <c r="B219" s="121">
        <v>2022</v>
      </c>
      <c r="C219" s="136">
        <v>8.3260652229594072</v>
      </c>
      <c r="D219" s="142" t="s">
        <v>316</v>
      </c>
      <c r="E219" s="141"/>
      <c r="F219" s="42"/>
    </row>
    <row r="220" spans="1:6" s="102" customFormat="1" ht="15.75" x14ac:dyDescent="0.25">
      <c r="A220" s="104" t="s">
        <v>311</v>
      </c>
      <c r="B220" s="121">
        <v>2022</v>
      </c>
      <c r="C220" s="136">
        <v>1.341325776040849</v>
      </c>
      <c r="D220" s="142" t="s">
        <v>317</v>
      </c>
      <c r="E220" s="141"/>
      <c r="F220" s="42"/>
    </row>
    <row r="221" spans="1:6" ht="15.75" x14ac:dyDescent="0.25">
      <c r="A221" s="96" t="s">
        <v>133</v>
      </c>
      <c r="B221" s="77" t="s">
        <v>331</v>
      </c>
      <c r="C221" s="135">
        <v>2.5</v>
      </c>
      <c r="D221" s="58" t="s">
        <v>35</v>
      </c>
      <c r="E221" s="42"/>
      <c r="F221" s="42"/>
    </row>
    <row r="222" spans="1:6" ht="15.75" x14ac:dyDescent="0.25">
      <c r="A222" s="96" t="s">
        <v>134</v>
      </c>
      <c r="B222" s="77" t="s">
        <v>331</v>
      </c>
      <c r="C222" s="73">
        <v>4.0999999999999996</v>
      </c>
      <c r="D222" s="58" t="s">
        <v>35</v>
      </c>
      <c r="E222" s="42"/>
      <c r="F222" s="42"/>
    </row>
    <row r="223" spans="1:6" ht="15.75" x14ac:dyDescent="0.25">
      <c r="A223" s="96" t="s">
        <v>135</v>
      </c>
      <c r="B223" s="77" t="s">
        <v>331</v>
      </c>
      <c r="C223" s="73">
        <v>17.7</v>
      </c>
      <c r="D223" s="58" t="s">
        <v>35</v>
      </c>
      <c r="E223" s="42"/>
      <c r="F223" s="42"/>
    </row>
    <row r="224" spans="1:6" ht="15.75" x14ac:dyDescent="0.25">
      <c r="A224" s="96" t="s">
        <v>138</v>
      </c>
      <c r="B224" s="77" t="s">
        <v>331</v>
      </c>
      <c r="C224" s="73">
        <v>19.399999999999999</v>
      </c>
      <c r="D224" s="58" t="s">
        <v>35</v>
      </c>
      <c r="E224" s="42"/>
      <c r="F224" s="42"/>
    </row>
    <row r="225" spans="1:7" ht="15.75" x14ac:dyDescent="0.25">
      <c r="A225" s="96" t="s">
        <v>136</v>
      </c>
      <c r="B225" s="77" t="s">
        <v>331</v>
      </c>
      <c r="C225" s="73">
        <v>36</v>
      </c>
      <c r="D225" s="58" t="s">
        <v>35</v>
      </c>
      <c r="E225" s="42"/>
      <c r="F225" s="42"/>
    </row>
    <row r="226" spans="1:7" ht="15.75" x14ac:dyDescent="0.25">
      <c r="A226" s="96" t="s">
        <v>137</v>
      </c>
      <c r="B226" s="77" t="s">
        <v>331</v>
      </c>
      <c r="C226" s="73">
        <v>39.5</v>
      </c>
      <c r="D226" s="58" t="s">
        <v>35</v>
      </c>
      <c r="E226" s="42"/>
      <c r="F226" s="42"/>
    </row>
    <row r="227" spans="1:7" ht="15.75" x14ac:dyDescent="0.25">
      <c r="A227" s="96" t="s">
        <v>139</v>
      </c>
      <c r="B227" s="77" t="s">
        <v>331</v>
      </c>
      <c r="C227" s="73">
        <v>16.8</v>
      </c>
      <c r="D227" s="58" t="s">
        <v>35</v>
      </c>
      <c r="E227" s="42"/>
      <c r="F227" s="42"/>
    </row>
    <row r="228" spans="1:7" ht="15.75" x14ac:dyDescent="0.25">
      <c r="A228" s="96" t="s">
        <v>140</v>
      </c>
      <c r="B228" s="77" t="s">
        <v>331</v>
      </c>
      <c r="C228" s="73">
        <v>18.399999999999999</v>
      </c>
      <c r="D228" s="58" t="s">
        <v>35</v>
      </c>
      <c r="E228" s="42"/>
      <c r="F228" s="42"/>
    </row>
    <row r="229" spans="1:7" s="102" customFormat="1" ht="15.75" x14ac:dyDescent="0.25">
      <c r="A229" s="84" t="s">
        <v>330</v>
      </c>
      <c r="B229" s="143"/>
      <c r="C229" s="144"/>
      <c r="D229" s="58"/>
      <c r="E229" s="42"/>
      <c r="F229" s="42"/>
    </row>
    <row r="230" spans="1:7" s="102" customFormat="1" ht="15.75" x14ac:dyDescent="0.25">
      <c r="A230" s="96" t="s">
        <v>324</v>
      </c>
      <c r="B230" s="143">
        <v>2025</v>
      </c>
      <c r="C230" s="145">
        <v>5085040.8</v>
      </c>
      <c r="D230" s="58" t="s">
        <v>321</v>
      </c>
      <c r="E230" s="42"/>
      <c r="F230" s="42"/>
    </row>
    <row r="231" spans="1:7" s="102" customFormat="1" ht="15.75" x14ac:dyDescent="0.25">
      <c r="A231" s="96" t="s">
        <v>322</v>
      </c>
      <c r="B231" s="143">
        <v>2025</v>
      </c>
      <c r="C231" s="145">
        <v>13047.07425753425</v>
      </c>
      <c r="D231" s="58" t="s">
        <v>321</v>
      </c>
      <c r="E231" s="42"/>
      <c r="F231" s="42"/>
    </row>
    <row r="232" spans="1:7" s="102" customFormat="1" ht="15.75" x14ac:dyDescent="0.25">
      <c r="A232" s="96" t="s">
        <v>323</v>
      </c>
      <c r="B232" s="143">
        <v>2025</v>
      </c>
      <c r="C232" s="145">
        <v>969942.63000000012</v>
      </c>
      <c r="D232" s="58" t="s">
        <v>327</v>
      </c>
      <c r="E232" s="42"/>
      <c r="F232" s="42"/>
    </row>
    <row r="233" spans="1:7" s="102" customFormat="1" ht="15.75" x14ac:dyDescent="0.25">
      <c r="A233" s="96" t="s">
        <v>326</v>
      </c>
      <c r="B233" s="143">
        <v>2025</v>
      </c>
      <c r="C233" s="81">
        <v>249526</v>
      </c>
      <c r="D233" s="58" t="s">
        <v>327</v>
      </c>
      <c r="E233" s="146" t="s">
        <v>328</v>
      </c>
      <c r="F233" s="42"/>
    </row>
    <row r="234" spans="1:7" s="102" customFormat="1" ht="15.75" x14ac:dyDescent="0.25">
      <c r="A234" s="96" t="s">
        <v>325</v>
      </c>
      <c r="B234" s="143">
        <v>2025</v>
      </c>
      <c r="C234" s="145">
        <v>8138.9</v>
      </c>
      <c r="D234" s="58" t="s">
        <v>329</v>
      </c>
      <c r="E234" s="42"/>
      <c r="F234" s="42"/>
    </row>
    <row r="235" spans="1:7" s="102" customFormat="1" ht="15.75" x14ac:dyDescent="0.25">
      <c r="A235" s="84" t="s">
        <v>346</v>
      </c>
      <c r="B235" s="23"/>
      <c r="C235" s="79"/>
      <c r="D235" s="60"/>
      <c r="E235" s="6"/>
      <c r="F235" s="147"/>
      <c r="G235" s="148"/>
    </row>
    <row r="236" spans="1:7" s="102" customFormat="1" ht="15.75" x14ac:dyDescent="0.25">
      <c r="A236" s="104" t="s">
        <v>347</v>
      </c>
      <c r="B236" s="77">
        <v>2022</v>
      </c>
      <c r="C236" s="149">
        <v>8120465</v>
      </c>
      <c r="D236" s="150" t="s">
        <v>35</v>
      </c>
      <c r="E236" s="38"/>
      <c r="F236" s="151"/>
      <c r="G236" s="148"/>
    </row>
    <row r="237" spans="1:7" s="159" customFormat="1" ht="15.75" x14ac:dyDescent="0.25">
      <c r="A237" s="152" t="s">
        <v>348</v>
      </c>
      <c r="B237" s="153"/>
      <c r="C237" s="154"/>
      <c r="D237" s="155"/>
      <c r="E237" s="156"/>
      <c r="F237" s="157"/>
      <c r="G237" s="158"/>
    </row>
    <row r="238" spans="1:7" s="102" customFormat="1" ht="15.75" x14ac:dyDescent="0.25">
      <c r="A238" s="104" t="s">
        <v>349</v>
      </c>
      <c r="B238" s="77">
        <v>2022</v>
      </c>
      <c r="C238" s="160">
        <v>7.1190627630314278</v>
      </c>
      <c r="D238" s="161" t="s">
        <v>35</v>
      </c>
      <c r="E238" s="161"/>
      <c r="F238" s="151"/>
      <c r="G238" s="148"/>
    </row>
    <row r="239" spans="1:7" s="102" customFormat="1" ht="15.75" x14ac:dyDescent="0.25">
      <c r="A239" s="104" t="s">
        <v>350</v>
      </c>
      <c r="B239" s="77">
        <v>2022</v>
      </c>
      <c r="C239" s="160">
        <v>10.016667764715443</v>
      </c>
      <c r="D239" s="161" t="s">
        <v>35</v>
      </c>
      <c r="E239" s="161"/>
      <c r="F239" s="151"/>
      <c r="G239" s="148"/>
    </row>
    <row r="240" spans="1:7" s="102" customFormat="1" ht="15.75" x14ac:dyDescent="0.25">
      <c r="A240" s="104" t="s">
        <v>351</v>
      </c>
      <c r="B240" s="77">
        <v>2022</v>
      </c>
      <c r="C240" s="160">
        <v>17.253014451758613</v>
      </c>
      <c r="D240" s="161" t="s">
        <v>35</v>
      </c>
      <c r="E240" s="161"/>
      <c r="F240" s="151"/>
      <c r="G240" s="148"/>
    </row>
    <row r="241" spans="1:7" s="102" customFormat="1" ht="15.75" x14ac:dyDescent="0.25">
      <c r="A241" s="104" t="s">
        <v>352</v>
      </c>
      <c r="B241" s="77">
        <v>2022</v>
      </c>
      <c r="C241" s="160">
        <v>10.2281334874296</v>
      </c>
      <c r="D241" s="161" t="s">
        <v>35</v>
      </c>
      <c r="E241" s="161"/>
      <c r="F241" s="151"/>
      <c r="G241" s="148"/>
    </row>
    <row r="242" spans="1:7" s="102" customFormat="1" ht="15.75" x14ac:dyDescent="0.25">
      <c r="A242" s="104" t="s">
        <v>353</v>
      </c>
      <c r="B242" s="162">
        <v>2022</v>
      </c>
      <c r="C242" s="160">
        <v>2.4181743286868422</v>
      </c>
      <c r="D242" s="161" t="s">
        <v>35</v>
      </c>
      <c r="E242" s="161"/>
      <c r="F242" s="151"/>
      <c r="G242" s="148"/>
    </row>
    <row r="243" spans="1:7" s="102" customFormat="1" ht="15.75" x14ac:dyDescent="0.25">
      <c r="A243" s="104" t="s">
        <v>8</v>
      </c>
      <c r="B243" s="162">
        <v>2022</v>
      </c>
      <c r="C243" s="160">
        <v>8.553401806423647</v>
      </c>
      <c r="D243" s="161" t="s">
        <v>35</v>
      </c>
      <c r="E243" s="161"/>
      <c r="F243" s="151"/>
      <c r="G243" s="148"/>
    </row>
    <row r="244" spans="1:7" s="102" customFormat="1" ht="15.75" x14ac:dyDescent="0.25">
      <c r="A244" s="104" t="s">
        <v>354</v>
      </c>
      <c r="B244" s="162">
        <v>2022</v>
      </c>
      <c r="C244" s="160">
        <v>4.9873744914854017</v>
      </c>
      <c r="D244" s="161" t="s">
        <v>35</v>
      </c>
      <c r="E244" s="161"/>
      <c r="F244" s="151"/>
      <c r="G244" s="148"/>
    </row>
    <row r="245" spans="1:7" s="102" customFormat="1" ht="15.75" x14ac:dyDescent="0.25">
      <c r="A245" s="104" t="s">
        <v>355</v>
      </c>
      <c r="B245" s="162">
        <v>2022</v>
      </c>
      <c r="C245" s="160">
        <v>2.9439200833942389</v>
      </c>
      <c r="D245" s="161" t="s">
        <v>35</v>
      </c>
      <c r="E245" s="161"/>
      <c r="F245" s="163"/>
      <c r="G245" s="148"/>
    </row>
    <row r="246" spans="1:7" s="102" customFormat="1" ht="15.75" x14ac:dyDescent="0.25">
      <c r="A246" s="104" t="s">
        <v>356</v>
      </c>
      <c r="B246" s="162">
        <v>2022</v>
      </c>
      <c r="C246" s="160">
        <v>1.2521943016809998</v>
      </c>
      <c r="D246" s="161" t="s">
        <v>35</v>
      </c>
      <c r="E246" s="161"/>
      <c r="F246" s="163"/>
      <c r="G246" s="148"/>
    </row>
    <row r="247" spans="1:7" s="102" customFormat="1" ht="15.75" x14ac:dyDescent="0.25">
      <c r="A247" s="104" t="s">
        <v>357</v>
      </c>
      <c r="B247" s="162">
        <v>2022</v>
      </c>
      <c r="C247" s="160">
        <v>0.97714847610327737</v>
      </c>
      <c r="D247" s="161" t="s">
        <v>35</v>
      </c>
      <c r="E247" s="161"/>
      <c r="F247" s="163"/>
      <c r="G247" s="148"/>
    </row>
    <row r="248" spans="1:7" s="102" customFormat="1" ht="15.75" x14ac:dyDescent="0.25">
      <c r="A248" s="104" t="s">
        <v>358</v>
      </c>
      <c r="B248" s="162">
        <v>2022</v>
      </c>
      <c r="C248" s="160">
        <v>21.90256346157517</v>
      </c>
      <c r="D248" s="161" t="s">
        <v>35</v>
      </c>
      <c r="E248" s="161"/>
      <c r="F248" s="163"/>
      <c r="G248" s="148"/>
    </row>
    <row r="249" spans="1:7" s="102" customFormat="1" ht="15.75" x14ac:dyDescent="0.25">
      <c r="A249" s="104" t="s">
        <v>359</v>
      </c>
      <c r="B249" s="162">
        <v>2022</v>
      </c>
      <c r="C249" s="160">
        <v>0.90874106347358186</v>
      </c>
      <c r="D249" s="161" t="s">
        <v>35</v>
      </c>
      <c r="E249" s="161"/>
      <c r="F249" s="164"/>
      <c r="G249" s="148"/>
    </row>
    <row r="250" spans="1:7" s="102" customFormat="1" ht="15.75" x14ac:dyDescent="0.25">
      <c r="A250" s="104" t="s">
        <v>272</v>
      </c>
      <c r="B250" s="162">
        <v>2022</v>
      </c>
      <c r="C250" s="160">
        <v>11.439603520241759</v>
      </c>
      <c r="D250" s="161" t="s">
        <v>35</v>
      </c>
      <c r="E250" s="161"/>
      <c r="F250" s="164"/>
      <c r="G250" s="148"/>
    </row>
    <row r="251" spans="1:7" ht="15.75" x14ac:dyDescent="0.25">
      <c r="A251" s="4" t="s">
        <v>124</v>
      </c>
      <c r="B251" s="23"/>
      <c r="C251" s="79"/>
      <c r="D251" s="60"/>
      <c r="E251" s="6"/>
      <c r="F251" s="7"/>
    </row>
    <row r="252" spans="1:7" ht="15.75" x14ac:dyDescent="0.25">
      <c r="A252" s="63" t="s">
        <v>47</v>
      </c>
      <c r="B252" s="77" t="s">
        <v>319</v>
      </c>
      <c r="C252" s="73">
        <v>48.222503256312024</v>
      </c>
      <c r="D252" s="78" t="s">
        <v>35</v>
      </c>
      <c r="E252" s="38"/>
      <c r="F252" s="38"/>
    </row>
    <row r="253" spans="1:7" ht="15.75" x14ac:dyDescent="0.25">
      <c r="A253" s="63" t="s">
        <v>48</v>
      </c>
      <c r="B253" s="77" t="s">
        <v>319</v>
      </c>
      <c r="C253" s="73">
        <v>43.682035109170641</v>
      </c>
      <c r="D253" s="78" t="s">
        <v>35</v>
      </c>
      <c r="E253" s="38"/>
      <c r="F253" s="38"/>
    </row>
    <row r="254" spans="1:7" ht="15.75" x14ac:dyDescent="0.25">
      <c r="A254" s="63" t="s">
        <v>49</v>
      </c>
      <c r="B254" s="77" t="s">
        <v>319</v>
      </c>
      <c r="C254" s="73">
        <v>9.4156624823226664</v>
      </c>
      <c r="D254" s="78" t="s">
        <v>35</v>
      </c>
      <c r="E254" s="38"/>
      <c r="F254" s="38"/>
    </row>
    <row r="255" spans="1:7" ht="15.75" x14ac:dyDescent="0.25">
      <c r="A255" s="63" t="s">
        <v>50</v>
      </c>
      <c r="B255" s="77" t="s">
        <v>319</v>
      </c>
      <c r="C255" s="73">
        <v>12.19795957815785</v>
      </c>
      <c r="D255" s="78" t="s">
        <v>35</v>
      </c>
      <c r="E255" s="38"/>
      <c r="F255" s="38"/>
    </row>
    <row r="256" spans="1:7" ht="15.75" x14ac:dyDescent="0.25">
      <c r="A256" s="63" t="s">
        <v>43</v>
      </c>
      <c r="B256" s="77" t="s">
        <v>319</v>
      </c>
      <c r="C256" s="73">
        <v>9.52201950164973</v>
      </c>
      <c r="D256" s="78" t="s">
        <v>35</v>
      </c>
      <c r="E256" s="38"/>
      <c r="F256" s="40"/>
    </row>
    <row r="257" spans="1:6" ht="15.75" x14ac:dyDescent="0.25">
      <c r="A257" s="63" t="s">
        <v>44</v>
      </c>
      <c r="B257" s="77" t="s">
        <v>319</v>
      </c>
      <c r="C257" s="73">
        <v>9.4811213410834405</v>
      </c>
      <c r="D257" s="78" t="s">
        <v>35</v>
      </c>
      <c r="E257" s="38"/>
      <c r="F257" s="40"/>
    </row>
    <row r="258" spans="1:6" ht="15.75" x14ac:dyDescent="0.25">
      <c r="A258" s="63" t="s">
        <v>46</v>
      </c>
      <c r="B258" s="77" t="s">
        <v>319</v>
      </c>
      <c r="C258" s="73">
        <v>9.4589225329365796</v>
      </c>
      <c r="D258" s="78" t="s">
        <v>35</v>
      </c>
      <c r="E258" s="38"/>
      <c r="F258" s="40"/>
    </row>
    <row r="259" spans="1:6" ht="15.75" x14ac:dyDescent="0.25">
      <c r="A259" s="63" t="s">
        <v>45</v>
      </c>
      <c r="B259" s="77" t="s">
        <v>319</v>
      </c>
      <c r="C259" s="73">
        <v>6.3678111817162399</v>
      </c>
      <c r="D259" s="78" t="s">
        <v>35</v>
      </c>
      <c r="E259" s="38"/>
      <c r="F259" s="40"/>
    </row>
    <row r="260" spans="1:6" ht="15.75" x14ac:dyDescent="0.25">
      <c r="A260" s="63" t="s">
        <v>96</v>
      </c>
      <c r="B260" s="77" t="s">
        <v>319</v>
      </c>
      <c r="C260" s="73">
        <v>9.41062360928853</v>
      </c>
      <c r="D260" s="78" t="s">
        <v>35</v>
      </c>
      <c r="E260" s="38"/>
      <c r="F260" s="30"/>
    </row>
    <row r="261" spans="1:6" ht="15.75" x14ac:dyDescent="0.25">
      <c r="A261" s="63" t="s">
        <v>97</v>
      </c>
      <c r="B261" s="77" t="s">
        <v>319</v>
      </c>
      <c r="C261" s="73">
        <v>1.2798766383963001</v>
      </c>
      <c r="D261" s="78" t="s">
        <v>35</v>
      </c>
      <c r="E261" s="38"/>
      <c r="F261" s="30"/>
    </row>
    <row r="262" spans="1:6" ht="15.75" x14ac:dyDescent="0.25">
      <c r="A262" s="4" t="s">
        <v>142</v>
      </c>
      <c r="B262" s="77"/>
      <c r="C262" s="16"/>
      <c r="D262" s="60"/>
      <c r="E262" s="6"/>
      <c r="F262" s="7"/>
    </row>
    <row r="263" spans="1:6" ht="15.75" x14ac:dyDescent="0.25">
      <c r="A263" s="63" t="s">
        <v>47</v>
      </c>
      <c r="B263" s="77" t="s">
        <v>319</v>
      </c>
      <c r="C263" s="73">
        <v>61</v>
      </c>
      <c r="D263" s="61" t="s">
        <v>35</v>
      </c>
      <c r="E263" s="38"/>
      <c r="F263" s="80"/>
    </row>
    <row r="264" spans="1:6" ht="15.75" x14ac:dyDescent="0.25">
      <c r="A264" s="63" t="s">
        <v>48</v>
      </c>
      <c r="B264" s="77" t="s">
        <v>319</v>
      </c>
      <c r="C264" s="73">
        <v>55.3</v>
      </c>
      <c r="D264" s="61" t="s">
        <v>35</v>
      </c>
      <c r="E264" s="38"/>
      <c r="F264" s="38"/>
    </row>
    <row r="265" spans="1:6" ht="15.75" x14ac:dyDescent="0.25">
      <c r="A265" s="63" t="s">
        <v>49</v>
      </c>
      <c r="B265" s="77" t="s">
        <v>319</v>
      </c>
      <c r="C265" s="73">
        <v>9.4</v>
      </c>
      <c r="D265" s="61" t="s">
        <v>35</v>
      </c>
      <c r="E265" s="38"/>
      <c r="F265" s="38"/>
    </row>
    <row r="266" spans="1:6" ht="15.75" x14ac:dyDescent="0.25">
      <c r="A266" s="63" t="s">
        <v>50</v>
      </c>
      <c r="B266" s="77" t="s">
        <v>319</v>
      </c>
      <c r="C266" s="73">
        <v>12.2</v>
      </c>
      <c r="D266" s="61"/>
      <c r="E266" s="38"/>
      <c r="F266" s="38"/>
    </row>
    <row r="267" spans="1:6" ht="15.75" x14ac:dyDescent="0.25">
      <c r="A267" s="63" t="s">
        <v>43</v>
      </c>
      <c r="B267" s="77" t="s">
        <v>319</v>
      </c>
      <c r="C267" s="73">
        <v>9.5</v>
      </c>
      <c r="D267" s="61" t="s">
        <v>35</v>
      </c>
      <c r="E267" s="38"/>
      <c r="F267" s="40"/>
    </row>
    <row r="268" spans="1:6" ht="15.75" x14ac:dyDescent="0.25">
      <c r="A268" s="63" t="s">
        <v>44</v>
      </c>
      <c r="B268" s="77" t="s">
        <v>319</v>
      </c>
      <c r="C268" s="73">
        <v>9.5</v>
      </c>
      <c r="D268" s="61" t="s">
        <v>35</v>
      </c>
      <c r="E268" s="38"/>
      <c r="F268" s="40"/>
    </row>
    <row r="269" spans="1:6" ht="15.75" x14ac:dyDescent="0.25">
      <c r="A269" s="63" t="s">
        <v>46</v>
      </c>
      <c r="B269" s="77" t="s">
        <v>319</v>
      </c>
      <c r="C269" s="73">
        <v>9.5</v>
      </c>
      <c r="D269" s="61" t="s">
        <v>35</v>
      </c>
      <c r="E269" s="38"/>
      <c r="F269" s="40"/>
    </row>
    <row r="270" spans="1:6" ht="15.75" x14ac:dyDescent="0.25">
      <c r="A270" s="63" t="s">
        <v>45</v>
      </c>
      <c r="B270" s="77" t="s">
        <v>319</v>
      </c>
      <c r="C270" s="73">
        <v>6.4</v>
      </c>
      <c r="D270" s="61" t="s">
        <v>35</v>
      </c>
      <c r="E270" s="38"/>
      <c r="F270" s="40"/>
    </row>
    <row r="271" spans="1:6" ht="15.75" x14ac:dyDescent="0.25">
      <c r="A271" s="63" t="s">
        <v>96</v>
      </c>
      <c r="B271" s="77" t="s">
        <v>319</v>
      </c>
      <c r="C271" s="73">
        <v>9.4</v>
      </c>
      <c r="D271" s="61" t="s">
        <v>35</v>
      </c>
      <c r="E271" s="38"/>
      <c r="F271" s="30"/>
    </row>
    <row r="272" spans="1:6" ht="15.75" x14ac:dyDescent="0.25">
      <c r="A272" s="63" t="s">
        <v>97</v>
      </c>
      <c r="B272" s="77" t="s">
        <v>319</v>
      </c>
      <c r="C272" s="73">
        <v>1.3</v>
      </c>
      <c r="D272" s="61" t="s">
        <v>35</v>
      </c>
      <c r="E272" s="38"/>
      <c r="F272" s="30"/>
    </row>
    <row r="273" spans="1:6" s="102" customFormat="1" ht="15.75" x14ac:dyDescent="0.25">
      <c r="A273" s="84" t="s">
        <v>361</v>
      </c>
      <c r="B273" s="23"/>
      <c r="C273" s="88"/>
      <c r="D273" s="60"/>
      <c r="E273" s="6"/>
      <c r="F273" s="7"/>
    </row>
    <row r="274" spans="1:6" s="102" customFormat="1" ht="15.75" x14ac:dyDescent="0.25">
      <c r="A274" s="96" t="s">
        <v>362</v>
      </c>
      <c r="B274" s="77">
        <v>2025</v>
      </c>
      <c r="C274" s="73">
        <v>7.5</v>
      </c>
      <c r="D274" s="61" t="s">
        <v>35</v>
      </c>
      <c r="E274" s="38"/>
      <c r="F274" s="40"/>
    </row>
    <row r="275" spans="1:6" s="102" customFormat="1" ht="15.75" x14ac:dyDescent="0.25">
      <c r="A275" s="96" t="s">
        <v>363</v>
      </c>
      <c r="B275" s="77">
        <v>2025</v>
      </c>
      <c r="C275" s="73">
        <v>7.7</v>
      </c>
      <c r="D275" s="61" t="s">
        <v>35</v>
      </c>
      <c r="E275" s="38"/>
      <c r="F275" s="40"/>
    </row>
    <row r="276" spans="1:6" s="102" customFormat="1" ht="15.75" x14ac:dyDescent="0.25">
      <c r="A276" s="96" t="s">
        <v>364</v>
      </c>
      <c r="B276" s="77">
        <v>2025</v>
      </c>
      <c r="C276" s="73">
        <v>7.5</v>
      </c>
      <c r="D276" s="61" t="s">
        <v>35</v>
      </c>
      <c r="E276" s="38"/>
      <c r="F276" s="40"/>
    </row>
    <row r="277" spans="1:6" s="102" customFormat="1" ht="15.75" x14ac:dyDescent="0.25">
      <c r="A277" s="96" t="s">
        <v>365</v>
      </c>
      <c r="B277" s="77">
        <v>2025</v>
      </c>
      <c r="C277" s="73">
        <v>4.4000000000000004</v>
      </c>
      <c r="D277" s="61" t="s">
        <v>35</v>
      </c>
      <c r="E277" s="38"/>
      <c r="F277" s="40"/>
    </row>
    <row r="278" spans="1:6" s="102" customFormat="1" ht="15.75" x14ac:dyDescent="0.25">
      <c r="A278" s="96" t="s">
        <v>366</v>
      </c>
      <c r="B278" s="77">
        <v>2025</v>
      </c>
      <c r="C278" s="73">
        <v>6.9</v>
      </c>
      <c r="D278" s="61" t="s">
        <v>35</v>
      </c>
      <c r="E278" s="38"/>
      <c r="F278" s="40"/>
    </row>
    <row r="279" spans="1:6" s="102" customFormat="1" ht="15.75" x14ac:dyDescent="0.25">
      <c r="A279" s="96" t="s">
        <v>367</v>
      </c>
      <c r="B279" s="77">
        <v>2025</v>
      </c>
      <c r="C279" s="73">
        <v>16.100000000000001</v>
      </c>
      <c r="D279" s="61" t="s">
        <v>35</v>
      </c>
      <c r="E279" s="38"/>
      <c r="F279" s="40"/>
    </row>
    <row r="280" spans="1:6" s="102" customFormat="1" ht="15.75" x14ac:dyDescent="0.25">
      <c r="A280" s="96" t="s">
        <v>368</v>
      </c>
      <c r="B280" s="77">
        <v>2025</v>
      </c>
      <c r="C280" s="73">
        <v>7.6</v>
      </c>
      <c r="D280" s="61" t="s">
        <v>35</v>
      </c>
      <c r="E280" s="38"/>
      <c r="F280" s="40"/>
    </row>
    <row r="281" spans="1:6" s="102" customFormat="1" ht="15.75" x14ac:dyDescent="0.25">
      <c r="A281" s="96" t="s">
        <v>369</v>
      </c>
      <c r="B281" s="77">
        <v>2025</v>
      </c>
      <c r="C281" s="73">
        <v>7.5</v>
      </c>
      <c r="D281" s="61" t="s">
        <v>35</v>
      </c>
      <c r="E281" s="38"/>
      <c r="F281" s="40"/>
    </row>
    <row r="282" spans="1:6" ht="15.75" x14ac:dyDescent="0.25">
      <c r="A282" s="4" t="s">
        <v>125</v>
      </c>
      <c r="B282" s="23"/>
      <c r="C282" s="16"/>
      <c r="D282" s="60"/>
      <c r="E282" s="6"/>
      <c r="F282" s="7"/>
    </row>
    <row r="283" spans="1:6" ht="15.75" x14ac:dyDescent="0.25">
      <c r="A283" s="63" t="s">
        <v>118</v>
      </c>
      <c r="B283" s="77" t="s">
        <v>319</v>
      </c>
      <c r="C283" s="126">
        <v>0.40600000000000003</v>
      </c>
      <c r="D283" s="61"/>
      <c r="E283" s="38"/>
      <c r="F283" s="40"/>
    </row>
    <row r="284" spans="1:6" ht="15.75" x14ac:dyDescent="0.25">
      <c r="A284" s="63" t="s">
        <v>119</v>
      </c>
      <c r="B284" s="77" t="s">
        <v>319</v>
      </c>
      <c r="C284" s="98">
        <v>13</v>
      </c>
      <c r="D284" s="61"/>
      <c r="E284" s="38"/>
      <c r="F284" s="40"/>
    </row>
    <row r="285" spans="1:6" ht="15.75" x14ac:dyDescent="0.25">
      <c r="A285" s="63" t="s">
        <v>120</v>
      </c>
      <c r="B285" s="77" t="s">
        <v>319</v>
      </c>
      <c r="C285" s="41">
        <v>17</v>
      </c>
      <c r="D285" s="61"/>
      <c r="E285" s="38"/>
      <c r="F285" s="40"/>
    </row>
    <row r="286" spans="1:6" ht="15.75" x14ac:dyDescent="0.25">
      <c r="A286" s="4" t="s">
        <v>126</v>
      </c>
      <c r="B286" s="23"/>
      <c r="C286" s="16"/>
      <c r="D286" s="60"/>
      <c r="E286" s="6"/>
      <c r="F286" s="7"/>
    </row>
    <row r="287" spans="1:6" ht="15.75" x14ac:dyDescent="0.25">
      <c r="A287" s="63" t="s">
        <v>114</v>
      </c>
      <c r="B287" s="77" t="s">
        <v>331</v>
      </c>
      <c r="C287" s="103">
        <v>24.7</v>
      </c>
      <c r="D287" s="61" t="s">
        <v>35</v>
      </c>
      <c r="E287" s="38"/>
      <c r="F287" s="40"/>
    </row>
    <row r="288" spans="1:6" ht="15.75" x14ac:dyDescent="0.25">
      <c r="A288" s="63" t="s">
        <v>115</v>
      </c>
      <c r="B288" s="77" t="s">
        <v>331</v>
      </c>
      <c r="C288" s="103">
        <v>31.9</v>
      </c>
      <c r="D288" s="61" t="s">
        <v>35</v>
      </c>
      <c r="E288" s="38"/>
      <c r="F288" s="40"/>
    </row>
    <row r="289" spans="1:6" ht="15.75" x14ac:dyDescent="0.25">
      <c r="A289" s="63" t="s">
        <v>116</v>
      </c>
      <c r="B289" s="77" t="s">
        <v>331</v>
      </c>
      <c r="C289" s="103">
        <v>6.1</v>
      </c>
      <c r="D289" s="61" t="s">
        <v>35</v>
      </c>
      <c r="E289" s="38"/>
      <c r="F289" s="40"/>
    </row>
    <row r="290" spans="1:6" ht="15.75" x14ac:dyDescent="0.25">
      <c r="A290" s="63" t="s">
        <v>117</v>
      </c>
      <c r="B290" s="77" t="s">
        <v>331</v>
      </c>
      <c r="C290" s="103">
        <v>7.9</v>
      </c>
      <c r="D290" s="61" t="s">
        <v>35</v>
      </c>
      <c r="E290" s="38"/>
      <c r="F290" s="40"/>
    </row>
    <row r="291" spans="1:6" ht="15.75" x14ac:dyDescent="0.25">
      <c r="A291" s="63" t="s">
        <v>74</v>
      </c>
      <c r="B291" s="77" t="s">
        <v>331</v>
      </c>
      <c r="C291" s="103">
        <v>25.5</v>
      </c>
      <c r="D291" s="61" t="s">
        <v>35</v>
      </c>
      <c r="E291" s="38"/>
      <c r="F291" s="40"/>
    </row>
    <row r="292" spans="1:6" ht="15.75" x14ac:dyDescent="0.25">
      <c r="A292" s="63" t="s">
        <v>75</v>
      </c>
      <c r="B292" s="77" t="s">
        <v>331</v>
      </c>
      <c r="C292" s="103">
        <v>32.6</v>
      </c>
      <c r="D292" s="61" t="s">
        <v>35</v>
      </c>
      <c r="E292" s="38"/>
      <c r="F292" s="40"/>
    </row>
    <row r="293" spans="1:6" ht="15.75" x14ac:dyDescent="0.25">
      <c r="A293" s="63" t="s">
        <v>76</v>
      </c>
      <c r="B293" s="77" t="s">
        <v>331</v>
      </c>
      <c r="C293" s="103">
        <v>6.3</v>
      </c>
      <c r="D293" s="61" t="s">
        <v>35</v>
      </c>
      <c r="E293" s="38"/>
      <c r="F293" s="40"/>
    </row>
    <row r="294" spans="1:6" s="90" customFormat="1" ht="15.75" x14ac:dyDescent="0.25">
      <c r="A294" s="63" t="s">
        <v>77</v>
      </c>
      <c r="B294" s="77" t="s">
        <v>331</v>
      </c>
      <c r="C294" s="103">
        <v>8</v>
      </c>
      <c r="D294" s="61" t="s">
        <v>35</v>
      </c>
      <c r="E294" s="38"/>
      <c r="F294" s="38"/>
    </row>
    <row r="295" spans="1:6" ht="15.75" x14ac:dyDescent="0.25">
      <c r="A295" s="63" t="s">
        <v>86</v>
      </c>
      <c r="B295" s="77" t="s">
        <v>331</v>
      </c>
      <c r="C295" s="103">
        <v>23.6</v>
      </c>
      <c r="D295" s="61" t="s">
        <v>35</v>
      </c>
      <c r="E295" s="38"/>
      <c r="F295" s="42"/>
    </row>
    <row r="296" spans="1:6" ht="15.75" x14ac:dyDescent="0.25">
      <c r="A296" s="63" t="s">
        <v>87</v>
      </c>
      <c r="B296" s="77" t="s">
        <v>331</v>
      </c>
      <c r="C296" s="103">
        <v>31.5</v>
      </c>
      <c r="D296" s="61" t="s">
        <v>35</v>
      </c>
      <c r="E296" s="38"/>
      <c r="F296" s="42"/>
    </row>
    <row r="297" spans="1:6" ht="15.75" x14ac:dyDescent="0.25">
      <c r="A297" s="63" t="s">
        <v>88</v>
      </c>
      <c r="B297" s="77" t="s">
        <v>331</v>
      </c>
      <c r="C297" s="103">
        <v>6.5</v>
      </c>
      <c r="D297" s="61" t="s">
        <v>35</v>
      </c>
      <c r="E297" s="38"/>
      <c r="F297" s="42"/>
    </row>
    <row r="298" spans="1:6" ht="15.75" x14ac:dyDescent="0.25">
      <c r="A298" s="63" t="s">
        <v>89</v>
      </c>
      <c r="B298" s="77" t="s">
        <v>331</v>
      </c>
      <c r="C298" s="103">
        <v>9</v>
      </c>
      <c r="D298" s="61" t="s">
        <v>35</v>
      </c>
      <c r="E298" s="38"/>
      <c r="F298" s="42"/>
    </row>
    <row r="299" spans="1:6" ht="15.75" x14ac:dyDescent="0.25">
      <c r="A299" s="63" t="s">
        <v>82</v>
      </c>
      <c r="B299" s="77" t="s">
        <v>331</v>
      </c>
      <c r="C299" s="103">
        <v>17.899999999999999</v>
      </c>
      <c r="D299" s="61" t="s">
        <v>35</v>
      </c>
      <c r="E299" s="38"/>
      <c r="F299" s="40"/>
    </row>
    <row r="300" spans="1:6" ht="15.75" x14ac:dyDescent="0.25">
      <c r="A300" s="63" t="s">
        <v>83</v>
      </c>
      <c r="B300" s="77" t="s">
        <v>331</v>
      </c>
      <c r="C300" s="103">
        <v>22.8</v>
      </c>
      <c r="D300" s="61" t="s">
        <v>35</v>
      </c>
      <c r="E300" s="38"/>
      <c r="F300" s="40"/>
    </row>
    <row r="301" spans="1:6" ht="15.75" x14ac:dyDescent="0.25">
      <c r="A301" s="91" t="s">
        <v>84</v>
      </c>
      <c r="B301" s="77" t="s">
        <v>331</v>
      </c>
      <c r="C301" s="103">
        <v>4.3</v>
      </c>
      <c r="D301" s="61" t="s">
        <v>35</v>
      </c>
      <c r="E301" s="38"/>
      <c r="F301" s="40"/>
    </row>
    <row r="302" spans="1:6" ht="15.75" x14ac:dyDescent="0.25">
      <c r="A302" s="63" t="s">
        <v>85</v>
      </c>
      <c r="B302" s="77" t="s">
        <v>331</v>
      </c>
      <c r="C302" s="103">
        <v>5.2</v>
      </c>
      <c r="D302" s="61" t="s">
        <v>35</v>
      </c>
      <c r="E302" s="38"/>
      <c r="F302" s="38"/>
    </row>
    <row r="303" spans="1:6" ht="15.75" x14ac:dyDescent="0.25">
      <c r="A303" s="63" t="s">
        <v>78</v>
      </c>
      <c r="B303" s="77" t="s">
        <v>331</v>
      </c>
      <c r="C303" s="103">
        <v>15.4</v>
      </c>
      <c r="D303" s="61" t="s">
        <v>35</v>
      </c>
      <c r="E303" s="38"/>
      <c r="F303" s="42"/>
    </row>
    <row r="304" spans="1:6" s="76" customFormat="1" ht="15.75" x14ac:dyDescent="0.25">
      <c r="A304" s="63" t="s">
        <v>79</v>
      </c>
      <c r="B304" s="77" t="s">
        <v>331</v>
      </c>
      <c r="C304" s="103">
        <v>22.6</v>
      </c>
      <c r="D304" s="61" t="s">
        <v>35</v>
      </c>
      <c r="E304" s="38"/>
      <c r="F304" s="42"/>
    </row>
    <row r="305" spans="1:6" ht="15.75" x14ac:dyDescent="0.25">
      <c r="A305" s="63" t="s">
        <v>80</v>
      </c>
      <c r="B305" s="77" t="s">
        <v>331</v>
      </c>
      <c r="C305" s="103">
        <v>4.3</v>
      </c>
      <c r="D305" s="61" t="s">
        <v>35</v>
      </c>
      <c r="E305" s="38"/>
      <c r="F305" s="42"/>
    </row>
    <row r="306" spans="1:6" ht="15.75" x14ac:dyDescent="0.25">
      <c r="A306" s="63" t="s">
        <v>81</v>
      </c>
      <c r="B306" s="77" t="s">
        <v>331</v>
      </c>
      <c r="C306" s="103">
        <v>7.1</v>
      </c>
      <c r="D306" s="61" t="s">
        <v>35</v>
      </c>
      <c r="E306" s="38"/>
      <c r="F306" s="42"/>
    </row>
    <row r="307" spans="1:6" ht="15.75" x14ac:dyDescent="0.25">
      <c r="A307" s="84" t="s">
        <v>230</v>
      </c>
      <c r="B307" s="23"/>
      <c r="C307" s="16"/>
      <c r="D307" s="55"/>
      <c r="E307" s="19"/>
      <c r="F307" s="19"/>
    </row>
    <row r="308" spans="1:6" s="102" customFormat="1" ht="15.75" x14ac:dyDescent="0.25">
      <c r="A308" s="96" t="s">
        <v>227</v>
      </c>
      <c r="B308" s="36">
        <v>2022</v>
      </c>
      <c r="C308" s="98">
        <v>651661</v>
      </c>
      <c r="D308" s="61"/>
      <c r="E308" s="38"/>
      <c r="F308" s="38"/>
    </row>
    <row r="309" spans="1:6" s="102" customFormat="1" ht="15.75" x14ac:dyDescent="0.25">
      <c r="A309" s="96" t="s">
        <v>228</v>
      </c>
      <c r="B309" s="36">
        <v>2022</v>
      </c>
      <c r="C309" s="98">
        <v>1634455</v>
      </c>
      <c r="D309" s="61"/>
      <c r="E309" s="42"/>
      <c r="F309" s="42"/>
    </row>
    <row r="310" spans="1:6" s="102" customFormat="1" ht="15.75" x14ac:dyDescent="0.25">
      <c r="A310" s="96" t="s">
        <v>229</v>
      </c>
      <c r="B310" s="36">
        <v>2022</v>
      </c>
      <c r="C310" s="98">
        <v>1757201</v>
      </c>
      <c r="D310" s="61"/>
      <c r="E310" s="43"/>
      <c r="F310" s="42"/>
    </row>
    <row r="311" spans="1:6" ht="15.75" x14ac:dyDescent="0.25">
      <c r="A311" s="91" t="s">
        <v>113</v>
      </c>
      <c r="B311" s="36">
        <v>2025</v>
      </c>
      <c r="C311" s="98">
        <v>5001493</v>
      </c>
      <c r="D311" s="62" t="s">
        <v>226</v>
      </c>
      <c r="E311" s="38"/>
      <c r="F311" s="38"/>
    </row>
    <row r="312" spans="1:6" ht="15.75" x14ac:dyDescent="0.25">
      <c r="A312" s="91" t="s">
        <v>51</v>
      </c>
      <c r="B312" s="36">
        <v>2025</v>
      </c>
      <c r="C312" s="98">
        <v>20618</v>
      </c>
      <c r="D312" s="62" t="s">
        <v>143</v>
      </c>
      <c r="E312" s="38"/>
      <c r="F312" s="38"/>
    </row>
    <row r="313" spans="1:6" ht="15.75" x14ac:dyDescent="0.25">
      <c r="A313" s="91" t="s">
        <v>112</v>
      </c>
      <c r="B313" s="36">
        <v>2022</v>
      </c>
      <c r="C313" s="81">
        <v>667536</v>
      </c>
      <c r="D313" s="61" t="s">
        <v>226</v>
      </c>
      <c r="E313" s="43"/>
      <c r="F313" s="42"/>
    </row>
    <row r="314" spans="1:6" ht="22.5" customHeight="1" x14ac:dyDescent="0.25">
      <c r="A314" s="84" t="s">
        <v>318</v>
      </c>
      <c r="B314" s="85"/>
      <c r="C314" s="88"/>
      <c r="D314" s="60"/>
      <c r="F314" s="7"/>
    </row>
    <row r="315" spans="1:6" ht="15.75" x14ac:dyDescent="0.25">
      <c r="A315" s="96" t="s">
        <v>55</v>
      </c>
      <c r="B315" s="30">
        <v>2024</v>
      </c>
      <c r="C315" s="98">
        <v>147081</v>
      </c>
      <c r="D315" s="68" t="s">
        <v>56</v>
      </c>
      <c r="E315" s="35"/>
      <c r="F315" s="35"/>
    </row>
    <row r="316" spans="1:6" ht="15.75" x14ac:dyDescent="0.25">
      <c r="A316" s="96" t="s">
        <v>57</v>
      </c>
      <c r="B316" s="30">
        <v>2024</v>
      </c>
      <c r="C316" s="44">
        <v>8.44</v>
      </c>
      <c r="D316" s="69" t="s">
        <v>58</v>
      </c>
      <c r="E316" s="38"/>
      <c r="F316" s="38"/>
    </row>
    <row r="317" spans="1:6" ht="15.75" x14ac:dyDescent="0.25">
      <c r="A317" s="96" t="s">
        <v>105</v>
      </c>
      <c r="B317" s="30">
        <v>2024</v>
      </c>
      <c r="C317" s="98">
        <v>151690</v>
      </c>
      <c r="D317" s="69" t="s">
        <v>59</v>
      </c>
      <c r="E317" s="38"/>
      <c r="F317" s="38"/>
    </row>
    <row r="318" spans="1:6" ht="15.75" x14ac:dyDescent="0.25">
      <c r="A318" s="96" t="s">
        <v>106</v>
      </c>
      <c r="B318" s="30">
        <v>2024</v>
      </c>
      <c r="C318" s="44">
        <v>8.3342256908756625</v>
      </c>
      <c r="D318" s="69" t="s">
        <v>58</v>
      </c>
      <c r="E318" s="38"/>
      <c r="F318" s="38"/>
    </row>
    <row r="319" spans="1:6" ht="15.75" x14ac:dyDescent="0.25">
      <c r="A319" s="96" t="s">
        <v>60</v>
      </c>
      <c r="B319" s="30">
        <v>2024</v>
      </c>
      <c r="C319" s="98">
        <v>1236</v>
      </c>
      <c r="D319" s="70" t="s">
        <v>61</v>
      </c>
      <c r="E319" s="38"/>
      <c r="F319" s="38"/>
    </row>
    <row r="320" spans="1:6" ht="15.75" x14ac:dyDescent="0.25">
      <c r="A320" s="96" t="s">
        <v>62</v>
      </c>
      <c r="B320" s="30">
        <v>2024</v>
      </c>
      <c r="C320" s="39">
        <v>8.4</v>
      </c>
      <c r="D320" s="71" t="s">
        <v>63</v>
      </c>
      <c r="E320" s="38"/>
      <c r="F320" s="38"/>
    </row>
    <row r="321" spans="1:6" ht="15.75" x14ac:dyDescent="0.25">
      <c r="A321" s="96" t="s">
        <v>64</v>
      </c>
      <c r="B321" s="30">
        <v>2024</v>
      </c>
      <c r="C321" s="98">
        <v>874</v>
      </c>
      <c r="D321" s="70" t="s">
        <v>65</v>
      </c>
      <c r="E321" s="38"/>
      <c r="F321" s="38"/>
    </row>
    <row r="322" spans="1:6" ht="15.75" x14ac:dyDescent="0.25">
      <c r="A322" s="96" t="s">
        <v>66</v>
      </c>
      <c r="B322" s="30">
        <v>2024</v>
      </c>
      <c r="C322" s="92">
        <v>5.94</v>
      </c>
      <c r="D322" s="69" t="s">
        <v>63</v>
      </c>
      <c r="E322" s="38"/>
      <c r="F322" s="38"/>
    </row>
    <row r="323" spans="1:6" ht="15.75" x14ac:dyDescent="0.25">
      <c r="A323" s="96" t="s">
        <v>67</v>
      </c>
      <c r="B323" s="30">
        <v>2024</v>
      </c>
      <c r="C323" s="98">
        <v>362</v>
      </c>
      <c r="D323" s="70" t="s">
        <v>68</v>
      </c>
      <c r="E323" s="38"/>
      <c r="F323" s="38"/>
    </row>
    <row r="324" spans="1:6" ht="15.75" x14ac:dyDescent="0.25">
      <c r="A324" s="96" t="s">
        <v>69</v>
      </c>
      <c r="B324" s="30">
        <v>2024</v>
      </c>
      <c r="C324" s="92">
        <v>2.46</v>
      </c>
      <c r="D324" s="70" t="s">
        <v>63</v>
      </c>
      <c r="E324" s="38"/>
      <c r="F324" s="38"/>
    </row>
    <row r="325" spans="1:6" ht="15.75" x14ac:dyDescent="0.25">
      <c r="A325" s="96" t="s">
        <v>70</v>
      </c>
      <c r="B325" s="30">
        <v>2024</v>
      </c>
      <c r="C325" s="98">
        <v>58</v>
      </c>
      <c r="D325" s="70" t="s">
        <v>71</v>
      </c>
      <c r="E325" s="112"/>
      <c r="F325" s="112"/>
    </row>
    <row r="326" spans="1:6" ht="15.75" x14ac:dyDescent="0.25">
      <c r="A326" s="105" t="s">
        <v>72</v>
      </c>
      <c r="B326" s="30">
        <v>2024</v>
      </c>
      <c r="C326" s="106">
        <v>3.9434053344755613</v>
      </c>
      <c r="D326" s="107" t="s">
        <v>73</v>
      </c>
      <c r="E326" s="109"/>
      <c r="F326" s="109"/>
    </row>
    <row r="327" spans="1:6" s="102" customFormat="1" ht="22.5" customHeight="1" x14ac:dyDescent="0.25">
      <c r="A327" s="84" t="s">
        <v>231</v>
      </c>
      <c r="B327" s="85"/>
      <c r="C327" s="88"/>
      <c r="D327" s="60"/>
      <c r="F327" s="7"/>
    </row>
    <row r="328" spans="1:6" s="102" customFormat="1" ht="15.75" x14ac:dyDescent="0.25">
      <c r="A328" s="105" t="s">
        <v>232</v>
      </c>
      <c r="B328" s="37">
        <v>2022</v>
      </c>
      <c r="C328" s="110">
        <v>4668931</v>
      </c>
      <c r="D328" s="111"/>
      <c r="E328" s="112"/>
      <c r="F328" s="112"/>
    </row>
    <row r="329" spans="1:6" s="102" customFormat="1" ht="15.75" x14ac:dyDescent="0.25">
      <c r="A329" s="105" t="s">
        <v>237</v>
      </c>
      <c r="B329" s="37">
        <v>2022</v>
      </c>
      <c r="C329" s="92">
        <v>1.4</v>
      </c>
      <c r="D329" s="111" t="s">
        <v>360</v>
      </c>
      <c r="E329" s="112"/>
      <c r="F329" s="112"/>
    </row>
    <row r="330" spans="1:6" s="102" customFormat="1" ht="22.5" customHeight="1" x14ac:dyDescent="0.25">
      <c r="A330" s="84" t="s">
        <v>259</v>
      </c>
      <c r="B330" s="85"/>
      <c r="C330" s="88"/>
      <c r="D330" s="60"/>
      <c r="F330" s="7"/>
    </row>
    <row r="331" spans="1:6" s="102" customFormat="1" ht="15.75" x14ac:dyDescent="0.25">
      <c r="A331" s="105" t="s">
        <v>253</v>
      </c>
      <c r="B331" s="37">
        <v>2023</v>
      </c>
      <c r="C331" s="98">
        <v>431</v>
      </c>
      <c r="D331" s="111"/>
      <c r="E331" s="112"/>
      <c r="F331" s="112"/>
    </row>
    <row r="332" spans="1:6" s="102" customFormat="1" ht="15.75" x14ac:dyDescent="0.25">
      <c r="A332" s="105" t="s">
        <v>254</v>
      </c>
      <c r="B332" s="37">
        <v>2023</v>
      </c>
      <c r="C332" s="98">
        <v>1930</v>
      </c>
      <c r="D332" s="111"/>
      <c r="E332" s="112"/>
      <c r="F332" s="112"/>
    </row>
    <row r="333" spans="1:6" s="102" customFormat="1" ht="15.75" x14ac:dyDescent="0.25">
      <c r="A333" s="105" t="s">
        <v>258</v>
      </c>
      <c r="B333" s="128"/>
      <c r="C333" s="98"/>
      <c r="D333" s="129"/>
      <c r="E333" s="109"/>
      <c r="F333" s="127"/>
    </row>
    <row r="334" spans="1:6" s="102" customFormat="1" ht="15.75" x14ac:dyDescent="0.25">
      <c r="A334" s="104" t="s">
        <v>255</v>
      </c>
      <c r="B334" s="121">
        <v>2023</v>
      </c>
      <c r="C334" s="98">
        <v>17725</v>
      </c>
      <c r="D334" s="122"/>
      <c r="E334" s="125"/>
      <c r="F334" s="38"/>
    </row>
    <row r="335" spans="1:6" s="102" customFormat="1" ht="15.75" x14ac:dyDescent="0.25">
      <c r="A335" s="104" t="s">
        <v>256</v>
      </c>
      <c r="B335" s="121">
        <v>2023</v>
      </c>
      <c r="C335" s="98">
        <v>7432</v>
      </c>
      <c r="D335" s="122"/>
      <c r="E335" s="125"/>
      <c r="F335" s="38"/>
    </row>
    <row r="336" spans="1:6" s="102" customFormat="1" ht="15.75" x14ac:dyDescent="0.25">
      <c r="A336" s="104" t="s">
        <v>257</v>
      </c>
      <c r="B336" s="121">
        <v>2023</v>
      </c>
      <c r="C336" s="98">
        <v>2928</v>
      </c>
      <c r="D336" s="122"/>
      <c r="E336" s="125"/>
      <c r="F336" s="38"/>
    </row>
    <row r="337" spans="1:6" s="102" customFormat="1" ht="22.5" customHeight="1" x14ac:dyDescent="0.25">
      <c r="A337" s="84" t="s">
        <v>264</v>
      </c>
      <c r="B337" s="85"/>
      <c r="C337" s="88"/>
      <c r="D337" s="60"/>
      <c r="F337" s="7"/>
    </row>
    <row r="338" spans="1:6" s="102" customFormat="1" ht="15.75" x14ac:dyDescent="0.25">
      <c r="A338" s="105" t="s">
        <v>260</v>
      </c>
      <c r="B338" s="37">
        <v>2023</v>
      </c>
      <c r="C338" s="98">
        <v>98109861</v>
      </c>
      <c r="D338" s="111"/>
      <c r="E338" s="112"/>
      <c r="F338" s="112"/>
    </row>
    <row r="339" spans="1:6" s="102" customFormat="1" ht="15.75" x14ac:dyDescent="0.25">
      <c r="A339" s="105" t="s">
        <v>261</v>
      </c>
      <c r="B339" s="37">
        <v>2023</v>
      </c>
      <c r="C339" s="98">
        <v>12453686</v>
      </c>
      <c r="D339" s="111"/>
      <c r="E339" s="112"/>
      <c r="F339" s="112"/>
    </row>
    <row r="340" spans="1:6" s="102" customFormat="1" ht="15.75" x14ac:dyDescent="0.25">
      <c r="A340" s="105" t="s">
        <v>262</v>
      </c>
      <c r="B340" s="37">
        <v>2023</v>
      </c>
      <c r="C340" s="98">
        <v>8819932</v>
      </c>
      <c r="D340" s="111"/>
      <c r="E340" s="112"/>
      <c r="F340" s="112"/>
    </row>
    <row r="341" spans="1:6" s="102" customFormat="1" ht="15.75" x14ac:dyDescent="0.25">
      <c r="A341" s="105" t="s">
        <v>263</v>
      </c>
      <c r="B341" s="37">
        <v>2023</v>
      </c>
      <c r="C341" s="98">
        <v>1153148</v>
      </c>
      <c r="D341" s="111"/>
      <c r="E341" s="112"/>
      <c r="F341" s="112"/>
    </row>
    <row r="342" spans="1:6" s="102" customFormat="1" ht="15.75" x14ac:dyDescent="0.25">
      <c r="A342" s="105" t="s">
        <v>265</v>
      </c>
      <c r="B342" s="37">
        <v>2023</v>
      </c>
      <c r="C342" s="81">
        <v>1351204</v>
      </c>
      <c r="D342" s="111"/>
      <c r="E342" s="112"/>
      <c r="F342" s="112"/>
    </row>
    <row r="343" spans="1:6" s="102" customFormat="1" ht="15.75" x14ac:dyDescent="0.25">
      <c r="A343" s="84" t="s">
        <v>304</v>
      </c>
      <c r="B343" s="85"/>
      <c r="C343" s="88"/>
      <c r="D343" s="60"/>
      <c r="F343" s="7"/>
    </row>
    <row r="344" spans="1:6" s="102" customFormat="1" ht="15.75" x14ac:dyDescent="0.25">
      <c r="A344" s="105" t="s">
        <v>301</v>
      </c>
      <c r="B344" s="37"/>
      <c r="C344" s="98"/>
      <c r="D344" s="111"/>
      <c r="E344" s="112"/>
      <c r="F344" s="112"/>
    </row>
    <row r="345" spans="1:6" s="102" customFormat="1" ht="15.75" x14ac:dyDescent="0.25">
      <c r="A345" s="104" t="s">
        <v>275</v>
      </c>
      <c r="B345" s="37">
        <v>2025</v>
      </c>
      <c r="C345" s="98">
        <v>10339394</v>
      </c>
      <c r="D345" s="111"/>
      <c r="E345" s="112"/>
      <c r="F345" s="112"/>
    </row>
    <row r="346" spans="1:6" s="102" customFormat="1" ht="15.75" x14ac:dyDescent="0.25">
      <c r="A346" s="104" t="s">
        <v>300</v>
      </c>
      <c r="B346" s="37">
        <v>2025</v>
      </c>
      <c r="C346" s="98">
        <v>3196995</v>
      </c>
      <c r="D346" s="111"/>
      <c r="E346" s="112"/>
      <c r="F346" s="112"/>
    </row>
    <row r="347" spans="1:6" s="102" customFormat="1" ht="15.75" x14ac:dyDescent="0.25">
      <c r="A347" s="105" t="s">
        <v>302</v>
      </c>
      <c r="B347" s="37">
        <v>2025</v>
      </c>
      <c r="C347" s="98">
        <v>2891051</v>
      </c>
      <c r="D347" s="111"/>
      <c r="E347" s="112"/>
      <c r="F347" s="112"/>
    </row>
    <row r="348" spans="1:6" s="102" customFormat="1" ht="15.75" x14ac:dyDescent="0.25">
      <c r="A348" s="105" t="s">
        <v>303</v>
      </c>
      <c r="B348" s="37">
        <v>2024</v>
      </c>
      <c r="C348" s="98">
        <v>371440</v>
      </c>
      <c r="D348" s="111"/>
      <c r="E348" s="112"/>
      <c r="F348" s="112"/>
    </row>
    <row r="349" spans="1:6" s="102" customFormat="1" ht="15.75" x14ac:dyDescent="0.25">
      <c r="A349" s="105" t="s">
        <v>298</v>
      </c>
      <c r="B349" s="37">
        <v>2025</v>
      </c>
      <c r="C349" s="98">
        <f>SUM(C350:C352)</f>
        <v>2132084</v>
      </c>
      <c r="D349" s="111"/>
      <c r="E349" s="112"/>
      <c r="F349" s="112"/>
    </row>
    <row r="350" spans="1:6" s="102" customFormat="1" ht="15.75" x14ac:dyDescent="0.25">
      <c r="A350" s="104" t="s">
        <v>295</v>
      </c>
      <c r="B350" s="37">
        <v>2025</v>
      </c>
      <c r="C350" s="98">
        <v>1883025</v>
      </c>
      <c r="D350" s="111"/>
      <c r="E350" s="112"/>
      <c r="F350" s="112"/>
    </row>
    <row r="351" spans="1:6" s="102" customFormat="1" ht="15.75" x14ac:dyDescent="0.25">
      <c r="A351" s="104" t="s">
        <v>296</v>
      </c>
      <c r="B351" s="37">
        <v>2025</v>
      </c>
      <c r="C351" s="98">
        <v>65525</v>
      </c>
      <c r="D351" s="111"/>
      <c r="E351" s="112"/>
      <c r="F351" s="112"/>
    </row>
    <row r="352" spans="1:6" s="102" customFormat="1" ht="15.75" x14ac:dyDescent="0.25">
      <c r="A352" s="104" t="s">
        <v>297</v>
      </c>
      <c r="B352" s="37">
        <v>2025</v>
      </c>
      <c r="C352" s="98">
        <v>183534</v>
      </c>
      <c r="D352" s="111"/>
      <c r="E352" s="112"/>
      <c r="F352" s="112"/>
    </row>
    <row r="353" spans="1:6" s="102" customFormat="1" ht="15.75" x14ac:dyDescent="0.25">
      <c r="A353" s="132" t="s">
        <v>299</v>
      </c>
      <c r="B353" s="37"/>
      <c r="C353" s="81"/>
      <c r="D353" s="140"/>
      <c r="E353" s="109"/>
      <c r="F353" s="127"/>
    </row>
    <row r="354" spans="1:6" s="102" customFormat="1" ht="22.5" customHeight="1" x14ac:dyDescent="0.25">
      <c r="A354" s="84" t="s">
        <v>238</v>
      </c>
      <c r="B354" s="85"/>
      <c r="C354" s="88"/>
      <c r="D354" s="60"/>
      <c r="F354" s="7"/>
    </row>
    <row r="355" spans="1:6" s="102" customFormat="1" ht="15.75" x14ac:dyDescent="0.25">
      <c r="A355" s="105" t="s">
        <v>233</v>
      </c>
      <c r="B355" s="37">
        <v>2022</v>
      </c>
      <c r="C355" s="110">
        <v>1386</v>
      </c>
      <c r="D355" s="111"/>
      <c r="E355" s="112"/>
      <c r="F355" s="112"/>
    </row>
    <row r="356" spans="1:6" s="102" customFormat="1" ht="15.75" x14ac:dyDescent="0.25">
      <c r="A356" s="105" t="s">
        <v>234</v>
      </c>
      <c r="B356" s="113">
        <v>2022</v>
      </c>
      <c r="C356" s="110">
        <v>41510</v>
      </c>
      <c r="D356" s="111"/>
      <c r="E356" s="112"/>
      <c r="F356" s="112"/>
    </row>
    <row r="357" spans="1:6" s="102" customFormat="1" ht="15.75" x14ac:dyDescent="0.25">
      <c r="A357" s="105" t="s">
        <v>235</v>
      </c>
      <c r="B357" s="108">
        <v>2024</v>
      </c>
      <c r="C357" s="114">
        <v>616282</v>
      </c>
      <c r="D357" s="111"/>
      <c r="E357" s="112"/>
      <c r="F357" s="112"/>
    </row>
    <row r="358" spans="1:6" s="102" customFormat="1" ht="15.75" x14ac:dyDescent="0.25">
      <c r="A358" s="105" t="s">
        <v>236</v>
      </c>
      <c r="B358" s="108">
        <v>2024</v>
      </c>
      <c r="C358" s="114">
        <f>55143+5078</f>
        <v>60221</v>
      </c>
      <c r="D358" s="111"/>
      <c r="E358" s="112"/>
      <c r="F358" s="112"/>
    </row>
    <row r="359" spans="1:6" s="102" customFormat="1" ht="15.75" x14ac:dyDescent="0.25">
      <c r="A359" s="84" t="s">
        <v>267</v>
      </c>
      <c r="B359" s="85"/>
      <c r="C359" s="88"/>
      <c r="D359" s="60"/>
      <c r="E359" s="60"/>
      <c r="F359" s="60"/>
    </row>
    <row r="360" spans="1:6" s="102" customFormat="1" ht="15.75" x14ac:dyDescent="0.25">
      <c r="A360" s="105" t="s">
        <v>268</v>
      </c>
      <c r="B360" s="37">
        <v>2025</v>
      </c>
      <c r="C360" s="110">
        <v>14376592</v>
      </c>
      <c r="D360" s="111"/>
      <c r="E360" s="112"/>
      <c r="F360" s="112"/>
    </row>
    <row r="361" spans="1:6" s="102" customFormat="1" ht="15.75" x14ac:dyDescent="0.25">
      <c r="A361" s="115" t="s">
        <v>269</v>
      </c>
      <c r="B361" s="133">
        <v>2025</v>
      </c>
      <c r="C361" s="134">
        <v>41189</v>
      </c>
      <c r="D361" s="130"/>
      <c r="E361" s="131"/>
      <c r="F361" s="131"/>
    </row>
    <row r="362" spans="1:6" ht="16.5" thickBot="1" x14ac:dyDescent="0.3">
      <c r="A362" s="64" t="s">
        <v>127</v>
      </c>
      <c r="B362" s="65"/>
      <c r="C362" s="66"/>
      <c r="D362" s="66"/>
      <c r="E362" s="67"/>
      <c r="F362" s="67"/>
    </row>
    <row r="363" spans="1:6" s="90" customFormat="1" ht="27" customHeight="1" thickBot="1" x14ac:dyDescent="0.3">
      <c r="A363" s="166" t="s">
        <v>291</v>
      </c>
      <c r="B363" s="166"/>
      <c r="C363" s="166"/>
      <c r="D363" s="166"/>
      <c r="E363" s="166"/>
      <c r="F363" s="167"/>
    </row>
    <row r="364" spans="1:6" ht="16.5" thickBot="1" x14ac:dyDescent="0.3">
      <c r="A364" s="51" t="s">
        <v>128</v>
      </c>
      <c r="B364" s="24"/>
      <c r="C364" s="25"/>
      <c r="D364" s="25"/>
      <c r="E364" s="26"/>
      <c r="F364" s="26"/>
    </row>
  </sheetData>
  <mergeCells count="2">
    <mergeCell ref="A2:F2"/>
    <mergeCell ref="A363:F363"/>
  </mergeCells>
  <conditionalFormatting sqref="E3 E131 E6:E23 E25:E44">
    <cfRule type="cellIs" dxfId="294" priority="3072" operator="lessThan">
      <formula>0</formula>
    </cfRule>
  </conditionalFormatting>
  <conditionalFormatting sqref="E125 E127">
    <cfRule type="cellIs" dxfId="293" priority="294" stopIfTrue="1" operator="greaterThan">
      <formula>0</formula>
    </cfRule>
  </conditionalFormatting>
  <conditionalFormatting sqref="E125 E127">
    <cfRule type="cellIs" dxfId="292" priority="293" operator="lessThan">
      <formula>0</formula>
    </cfRule>
  </conditionalFormatting>
  <conditionalFormatting sqref="E125 E127">
    <cfRule type="cellIs" dxfId="291" priority="292" stopIfTrue="1" operator="greaterThan">
      <formula>0</formula>
    </cfRule>
  </conditionalFormatting>
  <conditionalFormatting sqref="E125 E127">
    <cfRule type="cellIs" dxfId="290" priority="291" operator="lessThan">
      <formula>0</formula>
    </cfRule>
  </conditionalFormatting>
  <conditionalFormatting sqref="D125:D130">
    <cfRule type="cellIs" dxfId="289" priority="290" stopIfTrue="1" operator="greaterThan">
      <formula>0</formula>
    </cfRule>
  </conditionalFormatting>
  <conditionalFormatting sqref="D125:D130">
    <cfRule type="cellIs" dxfId="288" priority="289" operator="lessThan">
      <formula>0</formula>
    </cfRule>
  </conditionalFormatting>
  <conditionalFormatting sqref="E125 E127">
    <cfRule type="cellIs" dxfId="287" priority="288" stopIfTrue="1" operator="greaterThan">
      <formula>0</formula>
    </cfRule>
  </conditionalFormatting>
  <conditionalFormatting sqref="E125 E127">
    <cfRule type="cellIs" dxfId="286" priority="287" operator="lessThan">
      <formula>0</formula>
    </cfRule>
  </conditionalFormatting>
  <conditionalFormatting sqref="E125 E127">
    <cfRule type="cellIs" dxfId="285" priority="286" stopIfTrue="1" operator="greaterThan">
      <formula>0</formula>
    </cfRule>
  </conditionalFormatting>
  <conditionalFormatting sqref="E125 E127">
    <cfRule type="cellIs" dxfId="284" priority="285" operator="lessThan">
      <formula>0</formula>
    </cfRule>
  </conditionalFormatting>
  <conditionalFormatting sqref="F125:F130">
    <cfRule type="cellIs" dxfId="283" priority="284" stopIfTrue="1" operator="greaterThan">
      <formula>0</formula>
    </cfRule>
  </conditionalFormatting>
  <conditionalFormatting sqref="F125:F130">
    <cfRule type="cellIs" dxfId="282" priority="283" operator="lessThan">
      <formula>0</formula>
    </cfRule>
  </conditionalFormatting>
  <conditionalFormatting sqref="F125:F130">
    <cfRule type="cellIs" dxfId="281" priority="282" stopIfTrue="1" operator="greaterThan">
      <formula>0</formula>
    </cfRule>
  </conditionalFormatting>
  <conditionalFormatting sqref="F125:F130">
    <cfRule type="cellIs" dxfId="280" priority="281" operator="lessThan">
      <formula>0</formula>
    </cfRule>
  </conditionalFormatting>
  <conditionalFormatting sqref="D109:F109 D111:F111 D110 F110">
    <cfRule type="cellIs" dxfId="279" priority="280" operator="lessThan">
      <formula>0</formula>
    </cfRule>
  </conditionalFormatting>
  <conditionalFormatting sqref="D109:F109 D111:F111 D110 F110">
    <cfRule type="cellIs" dxfId="278" priority="279" stopIfTrue="1" operator="greaterThan">
      <formula>0</formula>
    </cfRule>
  </conditionalFormatting>
  <conditionalFormatting sqref="E115:F117">
    <cfRule type="cellIs" dxfId="277" priority="278" operator="lessThan">
      <formula>0</formula>
    </cfRule>
  </conditionalFormatting>
  <conditionalFormatting sqref="F47 E115:F117">
    <cfRule type="cellIs" dxfId="276" priority="274" stopIfTrue="1" operator="greaterThan">
      <formula>0</formula>
    </cfRule>
  </conditionalFormatting>
  <conditionalFormatting sqref="F47">
    <cfRule type="cellIs" dxfId="275" priority="273" operator="lessThan">
      <formula>0</formula>
    </cfRule>
  </conditionalFormatting>
  <conditionalFormatting sqref="E117">
    <cfRule type="cellIs" dxfId="274" priority="272" stopIfTrue="1" operator="greaterThan">
      <formula>0</formula>
    </cfRule>
  </conditionalFormatting>
  <conditionalFormatting sqref="E117">
    <cfRule type="cellIs" dxfId="273" priority="271" operator="lessThan">
      <formula>0</formula>
    </cfRule>
  </conditionalFormatting>
  <conditionalFormatting sqref="E117">
    <cfRule type="cellIs" dxfId="272" priority="270" stopIfTrue="1" operator="greaterThan">
      <formula>0</formula>
    </cfRule>
  </conditionalFormatting>
  <conditionalFormatting sqref="E117">
    <cfRule type="cellIs" dxfId="271" priority="269" operator="lessThan">
      <formula>0</formula>
    </cfRule>
  </conditionalFormatting>
  <conditionalFormatting sqref="E119:E124">
    <cfRule type="cellIs" dxfId="270" priority="268" stopIfTrue="1" operator="greaterThan">
      <formula>0</formula>
    </cfRule>
  </conditionalFormatting>
  <conditionalFormatting sqref="E119:E124">
    <cfRule type="cellIs" dxfId="269" priority="267" operator="lessThan">
      <formula>0</formula>
    </cfRule>
  </conditionalFormatting>
  <conditionalFormatting sqref="D47">
    <cfRule type="cellIs" dxfId="268" priority="260" stopIfTrue="1" operator="greaterThan">
      <formula>0</formula>
    </cfRule>
  </conditionalFormatting>
  <conditionalFormatting sqref="D47">
    <cfRule type="cellIs" dxfId="267" priority="259" operator="lessThan">
      <formula>0</formula>
    </cfRule>
  </conditionalFormatting>
  <conditionalFormatting sqref="D49">
    <cfRule type="cellIs" dxfId="266" priority="262" stopIfTrue="1" operator="greaterThan">
      <formula>0</formula>
    </cfRule>
  </conditionalFormatting>
  <conditionalFormatting sqref="D49">
    <cfRule type="cellIs" dxfId="265" priority="261" operator="lessThan">
      <formula>0</formula>
    </cfRule>
  </conditionalFormatting>
  <conditionalFormatting sqref="F49">
    <cfRule type="cellIs" dxfId="264" priority="264" stopIfTrue="1" operator="greaterThan">
      <formula>0</formula>
    </cfRule>
  </conditionalFormatting>
  <conditionalFormatting sqref="F49">
    <cfRule type="cellIs" dxfId="263" priority="263" operator="lessThan">
      <formula>0</formula>
    </cfRule>
  </conditionalFormatting>
  <conditionalFormatting sqref="E119:E124">
    <cfRule type="cellIs" dxfId="262" priority="266" stopIfTrue="1" operator="greaterThan">
      <formula>0</formula>
    </cfRule>
  </conditionalFormatting>
  <conditionalFormatting sqref="E119:E124">
    <cfRule type="cellIs" dxfId="261" priority="265" operator="lessThan">
      <formula>0</formula>
    </cfRule>
  </conditionalFormatting>
  <conditionalFormatting sqref="D119:D124">
    <cfRule type="cellIs" dxfId="260" priority="258" stopIfTrue="1" operator="greaterThan">
      <formula>0</formula>
    </cfRule>
  </conditionalFormatting>
  <conditionalFormatting sqref="D119:D124">
    <cfRule type="cellIs" dxfId="259" priority="257" operator="lessThan">
      <formula>0</formula>
    </cfRule>
  </conditionalFormatting>
  <conditionalFormatting sqref="E119:E124">
    <cfRule type="cellIs" dxfId="258" priority="256" stopIfTrue="1" operator="greaterThan">
      <formula>0</formula>
    </cfRule>
  </conditionalFormatting>
  <conditionalFormatting sqref="E119:E124">
    <cfRule type="cellIs" dxfId="257" priority="255" operator="lessThan">
      <formula>0</formula>
    </cfRule>
  </conditionalFormatting>
  <conditionalFormatting sqref="E119:E124">
    <cfRule type="cellIs" dxfId="256" priority="254" stopIfTrue="1" operator="greaterThan">
      <formula>0</formula>
    </cfRule>
  </conditionalFormatting>
  <conditionalFormatting sqref="E119:E124">
    <cfRule type="cellIs" dxfId="255" priority="253" operator="lessThan">
      <formula>0</formula>
    </cfRule>
  </conditionalFormatting>
  <conditionalFormatting sqref="F119:F124">
    <cfRule type="cellIs" dxfId="254" priority="252" stopIfTrue="1" operator="greaterThan">
      <formula>0</formula>
    </cfRule>
  </conditionalFormatting>
  <conditionalFormatting sqref="F119:F124">
    <cfRule type="cellIs" dxfId="253" priority="251" operator="lessThan">
      <formula>0</formula>
    </cfRule>
  </conditionalFormatting>
  <conditionalFormatting sqref="F119:F124">
    <cfRule type="cellIs" dxfId="252" priority="250" stopIfTrue="1" operator="greaterThan">
      <formula>0</formula>
    </cfRule>
  </conditionalFormatting>
  <conditionalFormatting sqref="F119:F124">
    <cfRule type="cellIs" dxfId="251" priority="249" operator="lessThan">
      <formula>0</formula>
    </cfRule>
  </conditionalFormatting>
  <conditionalFormatting sqref="E123:E124">
    <cfRule type="cellIs" dxfId="250" priority="242" stopIfTrue="1" operator="greaterThan">
      <formula>0</formula>
    </cfRule>
  </conditionalFormatting>
  <conditionalFormatting sqref="E123:E124">
    <cfRule type="cellIs" dxfId="249" priority="241" operator="lessThan">
      <formula>0</formula>
    </cfRule>
  </conditionalFormatting>
  <conditionalFormatting sqref="E120">
    <cfRule type="cellIs" dxfId="248" priority="236" stopIfTrue="1" operator="greaterThan">
      <formula>0</formula>
    </cfRule>
  </conditionalFormatting>
  <conditionalFormatting sqref="E120">
    <cfRule type="cellIs" dxfId="247" priority="235" operator="lessThan">
      <formula>0</formula>
    </cfRule>
  </conditionalFormatting>
  <conditionalFormatting sqref="E120">
    <cfRule type="cellIs" dxfId="246" priority="234" stopIfTrue="1" operator="greaterThan">
      <formula>0</formula>
    </cfRule>
  </conditionalFormatting>
  <conditionalFormatting sqref="E120">
    <cfRule type="cellIs" dxfId="245" priority="233" operator="lessThan">
      <formula>0</formula>
    </cfRule>
  </conditionalFormatting>
  <conditionalFormatting sqref="E119">
    <cfRule type="cellIs" dxfId="244" priority="230" stopIfTrue="1" operator="greaterThan">
      <formula>0</formula>
    </cfRule>
  </conditionalFormatting>
  <conditionalFormatting sqref="E119">
    <cfRule type="cellIs" dxfId="243" priority="229" operator="lessThan">
      <formula>0</formula>
    </cfRule>
  </conditionalFormatting>
  <conditionalFormatting sqref="F113:F114 D113:D117">
    <cfRule type="cellIs" dxfId="242" priority="277" operator="lessThan">
      <formula>0</formula>
    </cfRule>
  </conditionalFormatting>
  <conditionalFormatting sqref="D108 F108">
    <cfRule type="cellIs" dxfId="241" priority="276" operator="lessThan">
      <formula>0</formula>
    </cfRule>
  </conditionalFormatting>
  <conditionalFormatting sqref="F113:F114 D108 F108 D113:D117">
    <cfRule type="cellIs" dxfId="240" priority="275" stopIfTrue="1" operator="greaterThan">
      <formula>0</formula>
    </cfRule>
  </conditionalFormatting>
  <conditionalFormatting sqref="E115:E116">
    <cfRule type="cellIs" dxfId="239" priority="248" stopIfTrue="1" operator="greaterThan">
      <formula>0</formula>
    </cfRule>
  </conditionalFormatting>
  <conditionalFormatting sqref="E115:E116">
    <cfRule type="cellIs" dxfId="238" priority="247" operator="lessThan">
      <formula>0</formula>
    </cfRule>
  </conditionalFormatting>
  <conditionalFormatting sqref="E115:E116">
    <cfRule type="cellIs" dxfId="237" priority="246" stopIfTrue="1" operator="greaterThan">
      <formula>0</formula>
    </cfRule>
  </conditionalFormatting>
  <conditionalFormatting sqref="E115:E116">
    <cfRule type="cellIs" dxfId="236" priority="245" operator="lessThan">
      <formula>0</formula>
    </cfRule>
  </conditionalFormatting>
  <conditionalFormatting sqref="E123:E124">
    <cfRule type="cellIs" dxfId="235" priority="240" stopIfTrue="1" operator="greaterThan">
      <formula>0</formula>
    </cfRule>
  </conditionalFormatting>
  <conditionalFormatting sqref="E123:E124">
    <cfRule type="cellIs" dxfId="234" priority="239" operator="lessThan">
      <formula>0</formula>
    </cfRule>
  </conditionalFormatting>
  <conditionalFormatting sqref="E123:E124">
    <cfRule type="cellIs" dxfId="233" priority="244" operator="lessThan">
      <formula>0</formula>
    </cfRule>
  </conditionalFormatting>
  <conditionalFormatting sqref="E123:E124">
    <cfRule type="cellIs" dxfId="232" priority="243" stopIfTrue="1" operator="greaterThan">
      <formula>0</formula>
    </cfRule>
  </conditionalFormatting>
  <conditionalFormatting sqref="E120">
    <cfRule type="cellIs" dxfId="231" priority="238" operator="lessThan">
      <formula>0</formula>
    </cfRule>
  </conditionalFormatting>
  <conditionalFormatting sqref="E120">
    <cfRule type="cellIs" dxfId="230" priority="237" stopIfTrue="1" operator="greaterThan">
      <formula>0</formula>
    </cfRule>
  </conditionalFormatting>
  <conditionalFormatting sqref="E119">
    <cfRule type="cellIs" dxfId="229" priority="228" stopIfTrue="1" operator="greaterThan">
      <formula>0</formula>
    </cfRule>
  </conditionalFormatting>
  <conditionalFormatting sqref="E119">
    <cfRule type="cellIs" dxfId="228" priority="227" operator="lessThan">
      <formula>0</formula>
    </cfRule>
  </conditionalFormatting>
  <conditionalFormatting sqref="E119">
    <cfRule type="cellIs" dxfId="227" priority="232" operator="lessThan">
      <formula>0</formula>
    </cfRule>
  </conditionalFormatting>
  <conditionalFormatting sqref="E119">
    <cfRule type="cellIs" dxfId="226" priority="231" stopIfTrue="1" operator="greaterThan">
      <formula>0</formula>
    </cfRule>
  </conditionalFormatting>
  <conditionalFormatting sqref="E47">
    <cfRule type="cellIs" dxfId="225" priority="224" stopIfTrue="1" operator="greaterThan">
      <formula>0</formula>
    </cfRule>
  </conditionalFormatting>
  <conditionalFormatting sqref="E47">
    <cfRule type="cellIs" dxfId="224" priority="223" operator="lessThan">
      <formula>0</formula>
    </cfRule>
  </conditionalFormatting>
  <conditionalFormatting sqref="E47">
    <cfRule type="cellIs" dxfId="223" priority="226" stopIfTrue="1" operator="greaterThan">
      <formula>0</formula>
    </cfRule>
  </conditionalFormatting>
  <conditionalFormatting sqref="E47">
    <cfRule type="cellIs" dxfId="222" priority="225" operator="lessThan">
      <formula>0</formula>
    </cfRule>
  </conditionalFormatting>
  <conditionalFormatting sqref="E120">
    <cfRule type="cellIs" dxfId="221" priority="220" stopIfTrue="1" operator="greaterThan">
      <formula>0</formula>
    </cfRule>
  </conditionalFormatting>
  <conditionalFormatting sqref="E120">
    <cfRule type="cellIs" dxfId="220" priority="219" operator="lessThan">
      <formula>0</formula>
    </cfRule>
  </conditionalFormatting>
  <conditionalFormatting sqref="E120">
    <cfRule type="cellIs" dxfId="219" priority="218" stopIfTrue="1" operator="greaterThan">
      <formula>0</formula>
    </cfRule>
  </conditionalFormatting>
  <conditionalFormatting sqref="E120">
    <cfRule type="cellIs" dxfId="218" priority="217" operator="lessThan">
      <formula>0</formula>
    </cfRule>
  </conditionalFormatting>
  <conditionalFormatting sqref="E120">
    <cfRule type="cellIs" dxfId="217" priority="222" operator="lessThan">
      <formula>0</formula>
    </cfRule>
  </conditionalFormatting>
  <conditionalFormatting sqref="E120">
    <cfRule type="cellIs" dxfId="216" priority="221" stopIfTrue="1" operator="greaterThan">
      <formula>0</formula>
    </cfRule>
  </conditionalFormatting>
  <conditionalFormatting sqref="E61:E62">
    <cfRule type="cellIs" dxfId="215" priority="214" stopIfTrue="1" operator="greaterThan">
      <formula>0</formula>
    </cfRule>
  </conditionalFormatting>
  <conditionalFormatting sqref="E61:E62">
    <cfRule type="cellIs" dxfId="214" priority="213" operator="lessThan">
      <formula>0</formula>
    </cfRule>
  </conditionalFormatting>
  <conditionalFormatting sqref="D61:D62">
    <cfRule type="cellIs" dxfId="213" priority="212" stopIfTrue="1" operator="greaterThan">
      <formula>0</formula>
    </cfRule>
  </conditionalFormatting>
  <conditionalFormatting sqref="D61:D62">
    <cfRule type="cellIs" dxfId="212" priority="211" operator="lessThan">
      <formula>0</formula>
    </cfRule>
  </conditionalFormatting>
  <conditionalFormatting sqref="E61:E62">
    <cfRule type="cellIs" dxfId="211" priority="210" stopIfTrue="1" operator="greaterThan">
      <formula>0</formula>
    </cfRule>
  </conditionalFormatting>
  <conditionalFormatting sqref="E61:E62">
    <cfRule type="cellIs" dxfId="210" priority="209" operator="lessThan">
      <formula>0</formula>
    </cfRule>
  </conditionalFormatting>
  <conditionalFormatting sqref="F64">
    <cfRule type="cellIs" dxfId="209" priority="208" stopIfTrue="1" operator="greaterThan">
      <formula>0</formula>
    </cfRule>
  </conditionalFormatting>
  <conditionalFormatting sqref="F64">
    <cfRule type="cellIs" dxfId="208" priority="207" operator="lessThan">
      <formula>0</formula>
    </cfRule>
  </conditionalFormatting>
  <conditionalFormatting sqref="F64">
    <cfRule type="cellIs" dxfId="207" priority="206" stopIfTrue="1" operator="greaterThan">
      <formula>0</formula>
    </cfRule>
  </conditionalFormatting>
  <conditionalFormatting sqref="F64">
    <cfRule type="cellIs" dxfId="206" priority="205" operator="lessThan">
      <formula>0</formula>
    </cfRule>
  </conditionalFormatting>
  <conditionalFormatting sqref="F61:F62">
    <cfRule type="cellIs" dxfId="205" priority="204" stopIfTrue="1" operator="greaterThan">
      <formula>0</formula>
    </cfRule>
  </conditionalFormatting>
  <conditionalFormatting sqref="F61:F62">
    <cfRule type="cellIs" dxfId="204" priority="203" operator="lessThan">
      <formula>0</formula>
    </cfRule>
  </conditionalFormatting>
  <conditionalFormatting sqref="F61:F62">
    <cfRule type="cellIs" dxfId="203" priority="202" stopIfTrue="1" operator="greaterThan">
      <formula>0</formula>
    </cfRule>
  </conditionalFormatting>
  <conditionalFormatting sqref="F61:F62">
    <cfRule type="cellIs" dxfId="202" priority="201" operator="lessThan">
      <formula>0</formula>
    </cfRule>
  </conditionalFormatting>
  <conditionalFormatting sqref="F59">
    <cfRule type="cellIs" dxfId="201" priority="200" stopIfTrue="1" operator="greaterThan">
      <formula>0</formula>
    </cfRule>
  </conditionalFormatting>
  <conditionalFormatting sqref="F59">
    <cfRule type="cellIs" dxfId="200" priority="199" operator="lessThan">
      <formula>0</formula>
    </cfRule>
  </conditionalFormatting>
  <conditionalFormatting sqref="F59">
    <cfRule type="cellIs" dxfId="199" priority="198" stopIfTrue="1" operator="greaterThan">
      <formula>0</formula>
    </cfRule>
  </conditionalFormatting>
  <conditionalFormatting sqref="F59">
    <cfRule type="cellIs" dxfId="198" priority="197" operator="lessThan">
      <formula>0</formula>
    </cfRule>
  </conditionalFormatting>
  <conditionalFormatting sqref="D64 D59">
    <cfRule type="cellIs" dxfId="197" priority="216" operator="lessThan">
      <formula>0</formula>
    </cfRule>
  </conditionalFormatting>
  <conditionalFormatting sqref="D64 D59">
    <cfRule type="cellIs" dxfId="196" priority="215" stopIfTrue="1" operator="greaterThan">
      <formula>0</formula>
    </cfRule>
  </conditionalFormatting>
  <conditionalFormatting sqref="E114">
    <cfRule type="cellIs" dxfId="195" priority="196" operator="lessThan">
      <formula>0</formula>
    </cfRule>
  </conditionalFormatting>
  <conditionalFormatting sqref="E114">
    <cfRule type="cellIs" dxfId="194" priority="195" stopIfTrue="1" operator="greaterThan">
      <formula>0</formula>
    </cfRule>
  </conditionalFormatting>
  <conditionalFormatting sqref="E77:E89">
    <cfRule type="cellIs" dxfId="193" priority="180" stopIfTrue="1" operator="greaterThan">
      <formula>0</formula>
    </cfRule>
  </conditionalFormatting>
  <conditionalFormatting sqref="E77:E89">
    <cfRule type="cellIs" dxfId="192" priority="179" operator="lessThan">
      <formula>0</formula>
    </cfRule>
  </conditionalFormatting>
  <conditionalFormatting sqref="E77:E89">
    <cfRule type="cellIs" dxfId="191" priority="182" stopIfTrue="1" operator="greaterThan">
      <formula>0</formula>
    </cfRule>
  </conditionalFormatting>
  <conditionalFormatting sqref="E77:E89">
    <cfRule type="cellIs" dxfId="190" priority="181" operator="lessThan">
      <formula>0</formula>
    </cfRule>
  </conditionalFormatting>
  <conditionalFormatting sqref="F83:F89 F77:F81">
    <cfRule type="cellIs" dxfId="189" priority="178" stopIfTrue="1" operator="greaterThan">
      <formula>0</formula>
    </cfRule>
  </conditionalFormatting>
  <conditionalFormatting sqref="F83:F89 F77:F81">
    <cfRule type="cellIs" dxfId="188" priority="177" operator="lessThan">
      <formula>0</formula>
    </cfRule>
  </conditionalFormatting>
  <conditionalFormatting sqref="F83:F89 F77:F81">
    <cfRule type="cellIs" dxfId="187" priority="176" stopIfTrue="1" operator="greaterThan">
      <formula>0</formula>
    </cfRule>
  </conditionalFormatting>
  <conditionalFormatting sqref="F83:F89 F77:F81">
    <cfRule type="cellIs" dxfId="186" priority="175" operator="lessThan">
      <formula>0</formula>
    </cfRule>
  </conditionalFormatting>
  <conditionalFormatting sqref="D51:D55">
    <cfRule type="cellIs" dxfId="185" priority="194" stopIfTrue="1" operator="greaterThan">
      <formula>0</formula>
    </cfRule>
  </conditionalFormatting>
  <conditionalFormatting sqref="D51:D55">
    <cfRule type="cellIs" dxfId="184" priority="193" operator="lessThan">
      <formula>0</formula>
    </cfRule>
  </conditionalFormatting>
  <conditionalFormatting sqref="E52:E55">
    <cfRule type="cellIs" dxfId="183" priority="192" stopIfTrue="1" operator="greaterThan">
      <formula>0</formula>
    </cfRule>
  </conditionalFormatting>
  <conditionalFormatting sqref="E52:E55">
    <cfRule type="cellIs" dxfId="182" priority="191" operator="lessThan">
      <formula>0</formula>
    </cfRule>
  </conditionalFormatting>
  <conditionalFormatting sqref="E52:E55">
    <cfRule type="cellIs" dxfId="181" priority="189" operator="lessThan">
      <formula>0</formula>
    </cfRule>
  </conditionalFormatting>
  <conditionalFormatting sqref="E52:E55">
    <cfRule type="cellIs" dxfId="180" priority="190" stopIfTrue="1" operator="greaterThan">
      <formula>0</formula>
    </cfRule>
  </conditionalFormatting>
  <conditionalFormatting sqref="F51:F55">
    <cfRule type="cellIs" dxfId="179" priority="188" stopIfTrue="1" operator="greaterThan">
      <formula>0</formula>
    </cfRule>
  </conditionalFormatting>
  <conditionalFormatting sqref="F51:F55">
    <cfRule type="cellIs" dxfId="178" priority="187" operator="lessThan">
      <formula>0</formula>
    </cfRule>
  </conditionalFormatting>
  <conditionalFormatting sqref="F51:F55">
    <cfRule type="cellIs" dxfId="177" priority="186" stopIfTrue="1" operator="greaterThan">
      <formula>0</formula>
    </cfRule>
  </conditionalFormatting>
  <conditionalFormatting sqref="F51:F55">
    <cfRule type="cellIs" dxfId="176" priority="185" operator="lessThan">
      <formula>0</formula>
    </cfRule>
  </conditionalFormatting>
  <conditionalFormatting sqref="D77:D89">
    <cfRule type="cellIs" dxfId="175" priority="184" stopIfTrue="1" operator="greaterThan">
      <formula>0</formula>
    </cfRule>
  </conditionalFormatting>
  <conditionalFormatting sqref="D77:D89">
    <cfRule type="cellIs" dxfId="174" priority="183" operator="lessThan">
      <formula>0</formula>
    </cfRule>
  </conditionalFormatting>
  <conditionalFormatting sqref="F82">
    <cfRule type="cellIs" dxfId="173" priority="174" stopIfTrue="1" operator="greaterThan">
      <formula>0</formula>
    </cfRule>
  </conditionalFormatting>
  <conditionalFormatting sqref="F82">
    <cfRule type="cellIs" dxfId="172" priority="173" operator="lessThan">
      <formula>0</formula>
    </cfRule>
  </conditionalFormatting>
  <conditionalFormatting sqref="F82">
    <cfRule type="cellIs" dxfId="171" priority="172" stopIfTrue="1" operator="greaterThan">
      <formula>0</formula>
    </cfRule>
  </conditionalFormatting>
  <conditionalFormatting sqref="F82">
    <cfRule type="cellIs" dxfId="170" priority="171" operator="lessThan">
      <formula>0</formula>
    </cfRule>
  </conditionalFormatting>
  <conditionalFormatting sqref="F57">
    <cfRule type="cellIs" dxfId="169" priority="166" stopIfTrue="1" operator="greaterThan">
      <formula>0</formula>
    </cfRule>
  </conditionalFormatting>
  <conditionalFormatting sqref="F57">
    <cfRule type="cellIs" dxfId="168" priority="165" operator="lessThan">
      <formula>0</formula>
    </cfRule>
  </conditionalFormatting>
  <conditionalFormatting sqref="F57">
    <cfRule type="cellIs" dxfId="167" priority="168" stopIfTrue="1" operator="greaterThan">
      <formula>0</formula>
    </cfRule>
  </conditionalFormatting>
  <conditionalFormatting sqref="F57">
    <cfRule type="cellIs" dxfId="166" priority="167" operator="lessThan">
      <formula>0</formula>
    </cfRule>
  </conditionalFormatting>
  <conditionalFormatting sqref="E57">
    <cfRule type="cellIs" dxfId="165" priority="164" stopIfTrue="1" operator="greaterThan">
      <formula>0</formula>
    </cfRule>
  </conditionalFormatting>
  <conditionalFormatting sqref="E57">
    <cfRule type="cellIs" dxfId="164" priority="163" operator="lessThan">
      <formula>0</formula>
    </cfRule>
  </conditionalFormatting>
  <conditionalFormatting sqref="E57">
    <cfRule type="cellIs" dxfId="163" priority="162" stopIfTrue="1" operator="greaterThan">
      <formula>0</formula>
    </cfRule>
  </conditionalFormatting>
  <conditionalFormatting sqref="E57">
    <cfRule type="cellIs" dxfId="162" priority="161" operator="lessThan">
      <formula>0</formula>
    </cfRule>
  </conditionalFormatting>
  <conditionalFormatting sqref="D57">
    <cfRule type="cellIs" dxfId="161" priority="170" stopIfTrue="1" operator="greaterThan">
      <formula>0</formula>
    </cfRule>
  </conditionalFormatting>
  <conditionalFormatting sqref="D57">
    <cfRule type="cellIs" dxfId="160" priority="169" operator="lessThan">
      <formula>0</formula>
    </cfRule>
  </conditionalFormatting>
  <conditionalFormatting sqref="E75">
    <cfRule type="cellIs" dxfId="159" priority="103" operator="lessThan">
      <formula>0</formula>
    </cfRule>
  </conditionalFormatting>
  <conditionalFormatting sqref="D68:D76">
    <cfRule type="cellIs" dxfId="158" priority="155" operator="lessThan">
      <formula>0</formula>
    </cfRule>
  </conditionalFormatting>
  <conditionalFormatting sqref="D68:D76">
    <cfRule type="cellIs" dxfId="157" priority="156" stopIfTrue="1" operator="greaterThan">
      <formula>0</formula>
    </cfRule>
  </conditionalFormatting>
  <conditionalFormatting sqref="E76 E72">
    <cfRule type="cellIs" dxfId="156" priority="154" stopIfTrue="1" operator="greaterThan">
      <formula>0</formula>
    </cfRule>
  </conditionalFormatting>
  <conditionalFormatting sqref="E76 E72">
    <cfRule type="cellIs" dxfId="155" priority="153" operator="lessThan">
      <formula>0</formula>
    </cfRule>
  </conditionalFormatting>
  <conditionalFormatting sqref="E76 E72">
    <cfRule type="cellIs" dxfId="154" priority="152" stopIfTrue="1" operator="greaterThan">
      <formula>0</formula>
    </cfRule>
  </conditionalFormatting>
  <conditionalFormatting sqref="E76 E72">
    <cfRule type="cellIs" dxfId="153" priority="151" operator="lessThan">
      <formula>0</formula>
    </cfRule>
  </conditionalFormatting>
  <conditionalFormatting sqref="F65:F72">
    <cfRule type="cellIs" dxfId="152" priority="150" stopIfTrue="1" operator="greaterThan">
      <formula>0</formula>
    </cfRule>
  </conditionalFormatting>
  <conditionalFormatting sqref="F65:F72">
    <cfRule type="cellIs" dxfId="151" priority="149" operator="lessThan">
      <formula>0</formula>
    </cfRule>
  </conditionalFormatting>
  <conditionalFormatting sqref="F65:F72">
    <cfRule type="cellIs" dxfId="150" priority="148" stopIfTrue="1" operator="greaterThan">
      <formula>0</formula>
    </cfRule>
  </conditionalFormatting>
  <conditionalFormatting sqref="F65:F72">
    <cfRule type="cellIs" dxfId="149" priority="147" operator="lessThan">
      <formula>0</formula>
    </cfRule>
  </conditionalFormatting>
  <conditionalFormatting sqref="F73:F76">
    <cfRule type="cellIs" dxfId="148" priority="146" stopIfTrue="1" operator="greaterThan">
      <formula>0</formula>
    </cfRule>
  </conditionalFormatting>
  <conditionalFormatting sqref="F73:F76">
    <cfRule type="cellIs" dxfId="147" priority="145" operator="lessThan">
      <formula>0</formula>
    </cfRule>
  </conditionalFormatting>
  <conditionalFormatting sqref="E73">
    <cfRule type="cellIs" dxfId="146" priority="142" stopIfTrue="1" operator="greaterThan">
      <formula>0</formula>
    </cfRule>
  </conditionalFormatting>
  <conditionalFormatting sqref="E73">
    <cfRule type="cellIs" dxfId="145" priority="141" operator="lessThan">
      <formula>0</formula>
    </cfRule>
  </conditionalFormatting>
  <conditionalFormatting sqref="F73:F76">
    <cfRule type="cellIs" dxfId="144" priority="144" stopIfTrue="1" operator="greaterThan">
      <formula>0</formula>
    </cfRule>
  </conditionalFormatting>
  <conditionalFormatting sqref="F73:F76">
    <cfRule type="cellIs" dxfId="143" priority="143" operator="lessThan">
      <formula>0</formula>
    </cfRule>
  </conditionalFormatting>
  <conditionalFormatting sqref="E73">
    <cfRule type="cellIs" dxfId="142" priority="140" stopIfTrue="1" operator="greaterThan">
      <formula>0</formula>
    </cfRule>
  </conditionalFormatting>
  <conditionalFormatting sqref="E73">
    <cfRule type="cellIs" dxfId="141" priority="139" operator="lessThan">
      <formula>0</formula>
    </cfRule>
  </conditionalFormatting>
  <conditionalFormatting sqref="E68">
    <cfRule type="cellIs" dxfId="140" priority="138" stopIfTrue="1" operator="greaterThan">
      <formula>0</formula>
    </cfRule>
  </conditionalFormatting>
  <conditionalFormatting sqref="E68">
    <cfRule type="cellIs" dxfId="139" priority="137" operator="lessThan">
      <formula>0</formula>
    </cfRule>
  </conditionalFormatting>
  <conditionalFormatting sqref="E68">
    <cfRule type="cellIs" dxfId="138" priority="136" stopIfTrue="1" operator="greaterThan">
      <formula>0</formula>
    </cfRule>
  </conditionalFormatting>
  <conditionalFormatting sqref="E68">
    <cfRule type="cellIs" dxfId="137" priority="135" operator="lessThan">
      <formula>0</formula>
    </cfRule>
  </conditionalFormatting>
  <conditionalFormatting sqref="E65">
    <cfRule type="cellIs" dxfId="136" priority="134" stopIfTrue="1" operator="greaterThan">
      <formula>0</formula>
    </cfRule>
  </conditionalFormatting>
  <conditionalFormatting sqref="E65">
    <cfRule type="cellIs" dxfId="135" priority="133" operator="lessThan">
      <formula>0</formula>
    </cfRule>
  </conditionalFormatting>
  <conditionalFormatting sqref="E65">
    <cfRule type="cellIs" dxfId="134" priority="132" stopIfTrue="1" operator="greaterThan">
      <formula>0</formula>
    </cfRule>
  </conditionalFormatting>
  <conditionalFormatting sqref="E65">
    <cfRule type="cellIs" dxfId="133" priority="131" operator="lessThan">
      <formula>0</formula>
    </cfRule>
  </conditionalFormatting>
  <conditionalFormatting sqref="E66">
    <cfRule type="cellIs" dxfId="132" priority="130" stopIfTrue="1" operator="greaterThan">
      <formula>0</formula>
    </cfRule>
  </conditionalFormatting>
  <conditionalFormatting sqref="E66">
    <cfRule type="cellIs" dxfId="131" priority="129" operator="lessThan">
      <formula>0</formula>
    </cfRule>
  </conditionalFormatting>
  <conditionalFormatting sqref="E66">
    <cfRule type="cellIs" dxfId="130" priority="128" stopIfTrue="1" operator="greaterThan">
      <formula>0</formula>
    </cfRule>
  </conditionalFormatting>
  <conditionalFormatting sqref="E66">
    <cfRule type="cellIs" dxfId="129" priority="127" operator="lessThan">
      <formula>0</formula>
    </cfRule>
  </conditionalFormatting>
  <conditionalFormatting sqref="E67">
    <cfRule type="cellIs" dxfId="128" priority="126" stopIfTrue="1" operator="greaterThan">
      <formula>0</formula>
    </cfRule>
  </conditionalFormatting>
  <conditionalFormatting sqref="E67">
    <cfRule type="cellIs" dxfId="127" priority="125" operator="lessThan">
      <formula>0</formula>
    </cfRule>
  </conditionalFormatting>
  <conditionalFormatting sqref="E67">
    <cfRule type="cellIs" dxfId="126" priority="124" stopIfTrue="1" operator="greaterThan">
      <formula>0</formula>
    </cfRule>
  </conditionalFormatting>
  <conditionalFormatting sqref="E67">
    <cfRule type="cellIs" dxfId="125" priority="123" operator="lessThan">
      <formula>0</formula>
    </cfRule>
  </conditionalFormatting>
  <conditionalFormatting sqref="E69">
    <cfRule type="cellIs" dxfId="124" priority="122" stopIfTrue="1" operator="greaterThan">
      <formula>0</formula>
    </cfRule>
  </conditionalFormatting>
  <conditionalFormatting sqref="E69">
    <cfRule type="cellIs" dxfId="123" priority="121" operator="lessThan">
      <formula>0</formula>
    </cfRule>
  </conditionalFormatting>
  <conditionalFormatting sqref="E69">
    <cfRule type="cellIs" dxfId="122" priority="120" stopIfTrue="1" operator="greaterThan">
      <formula>0</formula>
    </cfRule>
  </conditionalFormatting>
  <conditionalFormatting sqref="E69">
    <cfRule type="cellIs" dxfId="121" priority="119" operator="lessThan">
      <formula>0</formula>
    </cfRule>
  </conditionalFormatting>
  <conditionalFormatting sqref="E70">
    <cfRule type="cellIs" dxfId="120" priority="118" stopIfTrue="1" operator="greaterThan">
      <formula>0</formula>
    </cfRule>
  </conditionalFormatting>
  <conditionalFormatting sqref="E70">
    <cfRule type="cellIs" dxfId="119" priority="117" operator="lessThan">
      <formula>0</formula>
    </cfRule>
  </conditionalFormatting>
  <conditionalFormatting sqref="E70">
    <cfRule type="cellIs" dxfId="118" priority="116" stopIfTrue="1" operator="greaterThan">
      <formula>0</formula>
    </cfRule>
  </conditionalFormatting>
  <conditionalFormatting sqref="E70">
    <cfRule type="cellIs" dxfId="117" priority="115" operator="lessThan">
      <formula>0</formula>
    </cfRule>
  </conditionalFormatting>
  <conditionalFormatting sqref="E74">
    <cfRule type="cellIs" dxfId="116" priority="114" stopIfTrue="1" operator="greaterThan">
      <formula>0</formula>
    </cfRule>
  </conditionalFormatting>
  <conditionalFormatting sqref="E74">
    <cfRule type="cellIs" dxfId="115" priority="113" operator="lessThan">
      <formula>0</formula>
    </cfRule>
  </conditionalFormatting>
  <conditionalFormatting sqref="E74">
    <cfRule type="cellIs" dxfId="114" priority="112" stopIfTrue="1" operator="greaterThan">
      <formula>0</formula>
    </cfRule>
  </conditionalFormatting>
  <conditionalFormatting sqref="E74">
    <cfRule type="cellIs" dxfId="113" priority="111" operator="lessThan">
      <formula>0</formula>
    </cfRule>
  </conditionalFormatting>
  <conditionalFormatting sqref="E71">
    <cfRule type="cellIs" dxfId="112" priority="110" stopIfTrue="1" operator="greaterThan">
      <formula>0</formula>
    </cfRule>
  </conditionalFormatting>
  <conditionalFormatting sqref="E71">
    <cfRule type="cellIs" dxfId="111" priority="109" operator="lessThan">
      <formula>0</formula>
    </cfRule>
  </conditionalFormatting>
  <conditionalFormatting sqref="E71">
    <cfRule type="cellIs" dxfId="110" priority="108" stopIfTrue="1" operator="greaterThan">
      <formula>0</formula>
    </cfRule>
  </conditionalFormatting>
  <conditionalFormatting sqref="E71">
    <cfRule type="cellIs" dxfId="109" priority="107" operator="lessThan">
      <formula>0</formula>
    </cfRule>
  </conditionalFormatting>
  <conditionalFormatting sqref="E75">
    <cfRule type="cellIs" dxfId="108" priority="106" stopIfTrue="1" operator="greaterThan">
      <formula>0</formula>
    </cfRule>
  </conditionalFormatting>
  <conditionalFormatting sqref="E75">
    <cfRule type="cellIs" dxfId="107" priority="105" operator="lessThan">
      <formula>0</formula>
    </cfRule>
  </conditionalFormatting>
  <conditionalFormatting sqref="D66:D67">
    <cfRule type="cellIs" dxfId="106" priority="157" operator="lessThan">
      <formula>0</formula>
    </cfRule>
  </conditionalFormatting>
  <conditionalFormatting sqref="D66:D67">
    <cfRule type="cellIs" dxfId="105" priority="158" stopIfTrue="1" operator="greaterThan">
      <formula>0</formula>
    </cfRule>
  </conditionalFormatting>
  <conditionalFormatting sqref="D65">
    <cfRule type="cellIs" dxfId="104" priority="160" operator="lessThan">
      <formula>0</formula>
    </cfRule>
  </conditionalFormatting>
  <conditionalFormatting sqref="D65">
    <cfRule type="cellIs" dxfId="103" priority="159" stopIfTrue="1" operator="greaterThan">
      <formula>0</formula>
    </cfRule>
  </conditionalFormatting>
  <conditionalFormatting sqref="E75">
    <cfRule type="cellIs" dxfId="102" priority="104" stopIfTrue="1" operator="greaterThan">
      <formula>0</formula>
    </cfRule>
  </conditionalFormatting>
  <conditionalFormatting sqref="E64">
    <cfRule type="cellIs" dxfId="101" priority="102" stopIfTrue="1" operator="greaterThan">
      <formula>0</formula>
    </cfRule>
  </conditionalFormatting>
  <conditionalFormatting sqref="E64">
    <cfRule type="cellIs" dxfId="100" priority="101" operator="lessThan">
      <formula>0</formula>
    </cfRule>
  </conditionalFormatting>
  <conditionalFormatting sqref="E64">
    <cfRule type="cellIs" dxfId="99" priority="100" stopIfTrue="1" operator="greaterThan">
      <formula>0</formula>
    </cfRule>
  </conditionalFormatting>
  <conditionalFormatting sqref="E64">
    <cfRule type="cellIs" dxfId="98" priority="99" operator="lessThan">
      <formula>0</formula>
    </cfRule>
  </conditionalFormatting>
  <conditionalFormatting sqref="E115">
    <cfRule type="cellIs" dxfId="97" priority="98" stopIfTrue="1" operator="greaterThan">
      <formula>0</formula>
    </cfRule>
  </conditionalFormatting>
  <conditionalFormatting sqref="E115">
    <cfRule type="cellIs" dxfId="96" priority="97" operator="lessThan">
      <formula>0</formula>
    </cfRule>
  </conditionalFormatting>
  <conditionalFormatting sqref="E115">
    <cfRule type="cellIs" dxfId="95" priority="96" stopIfTrue="1" operator="greaterThan">
      <formula>0</formula>
    </cfRule>
  </conditionalFormatting>
  <conditionalFormatting sqref="E115">
    <cfRule type="cellIs" dxfId="94" priority="95" operator="lessThan">
      <formula>0</formula>
    </cfRule>
  </conditionalFormatting>
  <conditionalFormatting sqref="E99">
    <cfRule type="cellIs" dxfId="93" priority="53" operator="lessThan">
      <formula>0</formula>
    </cfRule>
    <cfRule type="cellIs" dxfId="92" priority="54" stopIfTrue="1" operator="greaterThan">
      <formula>0</formula>
    </cfRule>
    <cfRule type="cellIs" dxfId="91" priority="55" operator="lessThan">
      <formula>0</formula>
    </cfRule>
    <cfRule type="cellIs" dxfId="90" priority="56" stopIfTrue="1" operator="greaterThan">
      <formula>0</formula>
    </cfRule>
  </conditionalFormatting>
  <conditionalFormatting sqref="E110">
    <cfRule type="cellIs" dxfId="89" priority="91" operator="lessThan">
      <formula>0</formula>
    </cfRule>
    <cfRule type="cellIs" dxfId="88" priority="92" stopIfTrue="1" operator="greaterThan">
      <formula>0</formula>
    </cfRule>
    <cfRule type="cellIs" dxfId="87" priority="93" operator="lessThan">
      <formula>0</formula>
    </cfRule>
    <cfRule type="cellIs" dxfId="86" priority="94" stopIfTrue="1" operator="greaterThan">
      <formula>0</formula>
    </cfRule>
  </conditionalFormatting>
  <conditionalFormatting sqref="E59">
    <cfRule type="cellIs" dxfId="85" priority="90" stopIfTrue="1" operator="greaterThan">
      <formula>0</formula>
    </cfRule>
  </conditionalFormatting>
  <conditionalFormatting sqref="E59">
    <cfRule type="cellIs" dxfId="84" priority="89" operator="lessThan">
      <formula>0</formula>
    </cfRule>
  </conditionalFormatting>
  <conditionalFormatting sqref="E59">
    <cfRule type="cellIs" dxfId="83" priority="88" stopIfTrue="1" operator="greaterThan">
      <formula>0</formula>
    </cfRule>
  </conditionalFormatting>
  <conditionalFormatting sqref="E59">
    <cfRule type="cellIs" dxfId="82" priority="87" operator="lessThan">
      <formula>0</formula>
    </cfRule>
  </conditionalFormatting>
  <conditionalFormatting sqref="E91:E94">
    <cfRule type="cellIs" dxfId="81" priority="81" operator="lessThan">
      <formula>0</formula>
    </cfRule>
    <cfRule type="cellIs" dxfId="80" priority="82" stopIfTrue="1" operator="greaterThan">
      <formula>0</formula>
    </cfRule>
    <cfRule type="cellIs" dxfId="79" priority="85" operator="lessThan">
      <formula>0</formula>
    </cfRule>
    <cfRule type="cellIs" dxfId="78" priority="86" stopIfTrue="1" operator="greaterThan">
      <formula>0</formula>
    </cfRule>
  </conditionalFormatting>
  <conditionalFormatting sqref="D91:D94">
    <cfRule type="cellIs" dxfId="77" priority="83" operator="lessThan">
      <formula>0</formula>
    </cfRule>
    <cfRule type="cellIs" dxfId="76" priority="84" stopIfTrue="1" operator="greaterThan">
      <formula>0</formula>
    </cfRule>
  </conditionalFormatting>
  <conditionalFormatting sqref="E103:E104">
    <cfRule type="cellIs" dxfId="75" priority="75" operator="lessThan">
      <formula>0</formula>
    </cfRule>
    <cfRule type="cellIs" dxfId="74" priority="76" stopIfTrue="1" operator="greaterThan">
      <formula>0</formula>
    </cfRule>
    <cfRule type="cellIs" dxfId="73" priority="79" operator="lessThan">
      <formula>0</formula>
    </cfRule>
    <cfRule type="cellIs" dxfId="72" priority="80" stopIfTrue="1" operator="greaterThan">
      <formula>0</formula>
    </cfRule>
  </conditionalFormatting>
  <conditionalFormatting sqref="D102">
    <cfRule type="cellIs" dxfId="71" priority="65" operator="lessThan">
      <formula>0</formula>
    </cfRule>
    <cfRule type="cellIs" dxfId="70" priority="66" stopIfTrue="1" operator="greaterThan">
      <formula>0</formula>
    </cfRule>
  </conditionalFormatting>
  <conditionalFormatting sqref="D99:D101">
    <cfRule type="cellIs" dxfId="69" priority="67" operator="lessThan">
      <formula>0</formula>
    </cfRule>
    <cfRule type="cellIs" dxfId="68" priority="68" stopIfTrue="1" operator="greaterThan">
      <formula>0</formula>
    </cfRule>
  </conditionalFormatting>
  <conditionalFormatting sqref="E95:E98">
    <cfRule type="cellIs" dxfId="67" priority="69" operator="lessThan">
      <formula>0</formula>
    </cfRule>
    <cfRule type="cellIs" dxfId="66" priority="70" stopIfTrue="1" operator="greaterThan">
      <formula>0</formula>
    </cfRule>
    <cfRule type="cellIs" dxfId="65" priority="73" operator="lessThan">
      <formula>0</formula>
    </cfRule>
    <cfRule type="cellIs" dxfId="64" priority="74" stopIfTrue="1" operator="greaterThan">
      <formula>0</formula>
    </cfRule>
  </conditionalFormatting>
  <conditionalFormatting sqref="E105:E106">
    <cfRule type="cellIs" dxfId="63" priority="61" operator="lessThan">
      <formula>0</formula>
    </cfRule>
    <cfRule type="cellIs" dxfId="62" priority="62" stopIfTrue="1" operator="greaterThan">
      <formula>0</formula>
    </cfRule>
    <cfRule type="cellIs" dxfId="61" priority="63" operator="lessThan">
      <formula>0</formula>
    </cfRule>
    <cfRule type="cellIs" dxfId="60" priority="64" stopIfTrue="1" operator="greaterThan">
      <formula>0</formula>
    </cfRule>
  </conditionalFormatting>
  <conditionalFormatting sqref="D95:D98">
    <cfRule type="cellIs" dxfId="59" priority="71" operator="lessThan">
      <formula>0</formula>
    </cfRule>
    <cfRule type="cellIs" dxfId="58" priority="72" stopIfTrue="1" operator="greaterThan">
      <formula>0</formula>
    </cfRule>
  </conditionalFormatting>
  <conditionalFormatting sqref="E100:E102">
    <cfRule type="cellIs" dxfId="57" priority="57" operator="lessThan">
      <formula>0</formula>
    </cfRule>
    <cfRule type="cellIs" dxfId="56" priority="58" stopIfTrue="1" operator="greaterThan">
      <formula>0</formula>
    </cfRule>
    <cfRule type="cellIs" dxfId="55" priority="59" operator="lessThan">
      <formula>0</formula>
    </cfRule>
    <cfRule type="cellIs" dxfId="54" priority="60" stopIfTrue="1" operator="greaterThan">
      <formula>0</formula>
    </cfRule>
  </conditionalFormatting>
  <conditionalFormatting sqref="D103:D106">
    <cfRule type="cellIs" dxfId="53" priority="77" operator="lessThan">
      <formula>0</formula>
    </cfRule>
    <cfRule type="cellIs" dxfId="52" priority="78" stopIfTrue="1" operator="greaterThan">
      <formula>0</formula>
    </cfRule>
  </conditionalFormatting>
  <conditionalFormatting sqref="F91:F106">
    <cfRule type="cellIs" dxfId="51" priority="49" operator="lessThan">
      <formula>0</formula>
    </cfRule>
    <cfRule type="cellIs" dxfId="50" priority="50" stopIfTrue="1" operator="greaterThan">
      <formula>0</formula>
    </cfRule>
    <cfRule type="cellIs" dxfId="49" priority="51" operator="lessThan">
      <formula>0</formula>
    </cfRule>
    <cfRule type="cellIs" dxfId="48" priority="52" stopIfTrue="1" operator="greaterThan">
      <formula>0</formula>
    </cfRule>
  </conditionalFormatting>
  <conditionalFormatting sqref="E113">
    <cfRule type="cellIs" dxfId="47" priority="48" operator="lessThan">
      <formula>0</formula>
    </cfRule>
  </conditionalFormatting>
  <conditionalFormatting sqref="E113">
    <cfRule type="cellIs" dxfId="46" priority="47" stopIfTrue="1" operator="greaterThan">
      <formula>0</formula>
    </cfRule>
  </conditionalFormatting>
  <conditionalFormatting sqref="E108">
    <cfRule type="cellIs" dxfId="45" priority="46" operator="lessThan">
      <formula>0</formula>
    </cfRule>
  </conditionalFormatting>
  <conditionalFormatting sqref="E108">
    <cfRule type="cellIs" dxfId="44" priority="45" stopIfTrue="1" operator="greaterThan">
      <formula>0</formula>
    </cfRule>
  </conditionalFormatting>
  <conditionalFormatting sqref="E119">
    <cfRule type="cellIs" dxfId="43" priority="42" stopIfTrue="1" operator="greaterThan">
      <formula>0</formula>
    </cfRule>
  </conditionalFormatting>
  <conditionalFormatting sqref="E119">
    <cfRule type="cellIs" dxfId="42" priority="41" operator="lessThan">
      <formula>0</formula>
    </cfRule>
  </conditionalFormatting>
  <conditionalFormatting sqref="E119">
    <cfRule type="cellIs" dxfId="41" priority="40" stopIfTrue="1" operator="greaterThan">
      <formula>0</formula>
    </cfRule>
  </conditionalFormatting>
  <conditionalFormatting sqref="E119">
    <cfRule type="cellIs" dxfId="40" priority="39" operator="lessThan">
      <formula>0</formula>
    </cfRule>
  </conditionalFormatting>
  <conditionalFormatting sqref="E119">
    <cfRule type="cellIs" dxfId="39" priority="44" operator="lessThan">
      <formula>0</formula>
    </cfRule>
  </conditionalFormatting>
  <conditionalFormatting sqref="E119">
    <cfRule type="cellIs" dxfId="38" priority="43" stopIfTrue="1" operator="greaterThan">
      <formula>0</formula>
    </cfRule>
  </conditionalFormatting>
  <conditionalFormatting sqref="E119">
    <cfRule type="cellIs" dxfId="37" priority="36" stopIfTrue="1" operator="greaterThan">
      <formula>0</formula>
    </cfRule>
  </conditionalFormatting>
  <conditionalFormatting sqref="E119">
    <cfRule type="cellIs" dxfId="36" priority="35" operator="lessThan">
      <formula>0</formula>
    </cfRule>
  </conditionalFormatting>
  <conditionalFormatting sqref="E119">
    <cfRule type="cellIs" dxfId="35" priority="34" stopIfTrue="1" operator="greaterThan">
      <formula>0</formula>
    </cfRule>
  </conditionalFormatting>
  <conditionalFormatting sqref="E119">
    <cfRule type="cellIs" dxfId="34" priority="33" operator="lessThan">
      <formula>0</formula>
    </cfRule>
  </conditionalFormatting>
  <conditionalFormatting sqref="E119">
    <cfRule type="cellIs" dxfId="33" priority="38" operator="lessThan">
      <formula>0</formula>
    </cfRule>
  </conditionalFormatting>
  <conditionalFormatting sqref="E119">
    <cfRule type="cellIs" dxfId="32" priority="37" stopIfTrue="1" operator="greaterThan">
      <formula>0</formula>
    </cfRule>
  </conditionalFormatting>
  <conditionalFormatting sqref="E126">
    <cfRule type="cellIs" dxfId="31" priority="32" stopIfTrue="1" operator="greaterThan">
      <formula>0</formula>
    </cfRule>
  </conditionalFormatting>
  <conditionalFormatting sqref="E126">
    <cfRule type="cellIs" dxfId="30" priority="31" operator="lessThan">
      <formula>0</formula>
    </cfRule>
  </conditionalFormatting>
  <conditionalFormatting sqref="E126">
    <cfRule type="cellIs" dxfId="29" priority="30" stopIfTrue="1" operator="greaterThan">
      <formula>0</formula>
    </cfRule>
  </conditionalFormatting>
  <conditionalFormatting sqref="E126">
    <cfRule type="cellIs" dxfId="28" priority="29" operator="lessThan">
      <formula>0</formula>
    </cfRule>
  </conditionalFormatting>
  <conditionalFormatting sqref="E126">
    <cfRule type="cellIs" dxfId="27" priority="28" stopIfTrue="1" operator="greaterThan">
      <formula>0</formula>
    </cfRule>
  </conditionalFormatting>
  <conditionalFormatting sqref="E126">
    <cfRule type="cellIs" dxfId="26" priority="27" operator="lessThan">
      <formula>0</formula>
    </cfRule>
  </conditionalFormatting>
  <conditionalFormatting sqref="E126">
    <cfRule type="cellIs" dxfId="25" priority="26" stopIfTrue="1" operator="greaterThan">
      <formula>0</formula>
    </cfRule>
  </conditionalFormatting>
  <conditionalFormatting sqref="E126">
    <cfRule type="cellIs" dxfId="24" priority="25" operator="lessThan">
      <formula>0</formula>
    </cfRule>
  </conditionalFormatting>
  <conditionalFormatting sqref="E126">
    <cfRule type="cellIs" dxfId="23" priority="22" stopIfTrue="1" operator="greaterThan">
      <formula>0</formula>
    </cfRule>
  </conditionalFormatting>
  <conditionalFormatting sqref="E126">
    <cfRule type="cellIs" dxfId="22" priority="21" operator="lessThan">
      <formula>0</formula>
    </cfRule>
  </conditionalFormatting>
  <conditionalFormatting sqref="E126">
    <cfRule type="cellIs" dxfId="21" priority="20" stopIfTrue="1" operator="greaterThan">
      <formula>0</formula>
    </cfRule>
  </conditionalFormatting>
  <conditionalFormatting sqref="E126">
    <cfRule type="cellIs" dxfId="20" priority="19" operator="lessThan">
      <formula>0</formula>
    </cfRule>
  </conditionalFormatting>
  <conditionalFormatting sqref="E126">
    <cfRule type="cellIs" dxfId="19" priority="24" operator="lessThan">
      <formula>0</formula>
    </cfRule>
  </conditionalFormatting>
  <conditionalFormatting sqref="E126">
    <cfRule type="cellIs" dxfId="18" priority="23" stopIfTrue="1" operator="greaterThan">
      <formula>0</formula>
    </cfRule>
  </conditionalFormatting>
  <conditionalFormatting sqref="E128:E130">
    <cfRule type="cellIs" dxfId="17" priority="18" stopIfTrue="1" operator="greaterThan">
      <formula>0</formula>
    </cfRule>
  </conditionalFormatting>
  <conditionalFormatting sqref="E128:E130">
    <cfRule type="cellIs" dxfId="16" priority="17" operator="lessThan">
      <formula>0</formula>
    </cfRule>
  </conditionalFormatting>
  <conditionalFormatting sqref="E128:E130">
    <cfRule type="cellIs" dxfId="15" priority="16" stopIfTrue="1" operator="greaterThan">
      <formula>0</formula>
    </cfRule>
  </conditionalFormatting>
  <conditionalFormatting sqref="E128:E130">
    <cfRule type="cellIs" dxfId="14" priority="15" operator="lessThan">
      <formula>0</formula>
    </cfRule>
  </conditionalFormatting>
  <conditionalFormatting sqref="E128:E130">
    <cfRule type="cellIs" dxfId="13" priority="14" stopIfTrue="1" operator="greaterThan">
      <formula>0</formula>
    </cfRule>
  </conditionalFormatting>
  <conditionalFormatting sqref="E128:E130">
    <cfRule type="cellIs" dxfId="12" priority="13" operator="lessThan">
      <formula>0</formula>
    </cfRule>
  </conditionalFormatting>
  <conditionalFormatting sqref="E128:E130">
    <cfRule type="cellIs" dxfId="11" priority="12" stopIfTrue="1" operator="greaterThan">
      <formula>0</formula>
    </cfRule>
  </conditionalFormatting>
  <conditionalFormatting sqref="E128:E130">
    <cfRule type="cellIs" dxfId="10" priority="11" operator="lessThan">
      <formula>0</formula>
    </cfRule>
  </conditionalFormatting>
  <conditionalFormatting sqref="E128:E130">
    <cfRule type="cellIs" dxfId="9" priority="8" stopIfTrue="1" operator="greaterThan">
      <formula>0</formula>
    </cfRule>
  </conditionalFormatting>
  <conditionalFormatting sqref="E128:E130">
    <cfRule type="cellIs" dxfId="8" priority="7" operator="lessThan">
      <formula>0</formula>
    </cfRule>
  </conditionalFormatting>
  <conditionalFormatting sqref="E128:E130">
    <cfRule type="cellIs" dxfId="7" priority="6" stopIfTrue="1" operator="greaterThan">
      <formula>0</formula>
    </cfRule>
  </conditionalFormatting>
  <conditionalFormatting sqref="E128:E130">
    <cfRule type="cellIs" dxfId="6" priority="5" operator="lessThan">
      <formula>0</formula>
    </cfRule>
  </conditionalFormatting>
  <conditionalFormatting sqref="E128:E130">
    <cfRule type="cellIs" dxfId="5" priority="10" operator="lessThan">
      <formula>0</formula>
    </cfRule>
  </conditionalFormatting>
  <conditionalFormatting sqref="E128:E130">
    <cfRule type="cellIs" dxfId="4" priority="9" stopIfTrue="1" operator="greaterThan">
      <formula>0</formula>
    </cfRule>
  </conditionalFormatting>
  <conditionalFormatting sqref="E49 E51">
    <cfRule type="cellIs" dxfId="3" priority="4" stopIfTrue="1" operator="greaterThan">
      <formula>0</formula>
    </cfRule>
  </conditionalFormatting>
  <conditionalFormatting sqref="E49 E51">
    <cfRule type="cellIs" dxfId="2" priority="3" operator="lessThan">
      <formula>0</formula>
    </cfRule>
  </conditionalFormatting>
  <conditionalFormatting sqref="E49 E51">
    <cfRule type="cellIs" dxfId="1" priority="1" operator="lessThan">
      <formula>0</formula>
    </cfRule>
  </conditionalFormatting>
  <conditionalFormatting sqref="E49 E51">
    <cfRule type="cellIs" dxfId="0" priority="2" stopIfTrue="1" operator="greaterThan">
      <formula>0</formula>
    </cfRule>
  </conditionalFormatting>
  <pageMargins left="0.11811023622047245" right="0.11811023622047245" top="0.15748031496062992" bottom="0.15748031496062992" header="0.31496062992125984" footer="0.31496062992125984"/>
  <pageSetup paperSize="9" scale="48" fitToHeight="2" orientation="portrait" r:id="rId1"/>
  <rowBreaks count="1" manualBreakCount="1">
    <brk id="130" max="6" man="1"/>
  </rowBreaks>
  <ignoredErrors>
    <ignoredError sqref="C201:C203 C196:C19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Datos Básicos PBA</vt:lpstr>
      <vt:lpstr>'Datos Básicos PBA'!Área_de_impresión</vt:lpstr>
      <vt:lpstr>'Datos Básicos PBA'!Títulos_a_imprimir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</dc:creator>
  <cp:lastModifiedBy>Maria Silvia Tomás</cp:lastModifiedBy>
  <cp:lastPrinted>2021-10-12T19:38:29Z</cp:lastPrinted>
  <dcterms:created xsi:type="dcterms:W3CDTF">2016-10-11T20:49:52Z</dcterms:created>
  <dcterms:modified xsi:type="dcterms:W3CDTF">2026-06-08T15:23:20Z</dcterms:modified>
</cp:coreProperties>
</file>